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ces\Stego_18-04-2022\"/>
    </mc:Choice>
  </mc:AlternateContent>
  <xr:revisionPtr revIDLastSave="0" documentId="13_ncr:1_{44A148D2-EF07-4BF8-A4CE-6BFC1AA3E36B}" xr6:coauthVersionLast="47" xr6:coauthVersionMax="47" xr10:uidLastSave="{00000000-0000-0000-0000-000000000000}"/>
  <bookViews>
    <workbookView xWindow="-108" yWindow="-108" windowWidth="23256" windowHeight="12576" xr2:uid="{EC32044D-71DD-4224-A1D7-924C118A6861}"/>
  </bookViews>
  <sheets>
    <sheet name="Pricelist Stego" sheetId="1" r:id="rId1"/>
  </sheets>
  <externalReferences>
    <externalReference r:id="rId2"/>
  </externalReferences>
  <definedNames>
    <definedName name="_xlnm._FilterDatabase" localSheetId="0" hidden="1">'Pricelist Stego'!$A$10:$M$522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7" i="1" l="1"/>
  <c r="H465" i="1"/>
  <c r="H462" i="1"/>
  <c r="H515" i="1"/>
  <c r="K468" i="1"/>
  <c r="H212" i="1"/>
  <c r="H201" i="1"/>
  <c r="H200" i="1"/>
  <c r="H399" i="1"/>
  <c r="H395" i="1"/>
  <c r="H209" i="1"/>
  <c r="H207" i="1"/>
  <c r="H203" i="1"/>
  <c r="H199" i="1"/>
  <c r="H198" i="1"/>
  <c r="M3" i="1"/>
  <c r="J3" i="1"/>
  <c r="K465" i="1"/>
  <c r="K462" i="1"/>
  <c r="H521" i="1"/>
  <c r="H520" i="1"/>
  <c r="H519" i="1"/>
  <c r="H518" i="1"/>
  <c r="H517" i="1"/>
  <c r="H516" i="1"/>
  <c r="H514" i="1"/>
  <c r="H513" i="1"/>
  <c r="H512" i="1"/>
  <c r="H93" i="1" l="1"/>
  <c r="K93" i="1"/>
  <c r="H511" i="1" l="1"/>
  <c r="K212" i="1"/>
  <c r="K209" i="1"/>
  <c r="K207" i="1"/>
  <c r="K203" i="1"/>
  <c r="K200" i="1"/>
  <c r="K395" i="1" l="1"/>
  <c r="K198" i="1" l="1"/>
  <c r="K521" i="1" l="1"/>
  <c r="K519" i="1"/>
  <c r="K518" i="1"/>
  <c r="K516" i="1"/>
  <c r="K514" i="1"/>
  <c r="H341" i="1"/>
  <c r="H340" i="1"/>
  <c r="H282" i="1"/>
  <c r="H281" i="1"/>
  <c r="H276" i="1"/>
  <c r="H275" i="1"/>
  <c r="H274" i="1"/>
  <c r="K515" i="1" l="1"/>
  <c r="K520" i="1"/>
  <c r="K513" i="1"/>
  <c r="K512" i="1"/>
  <c r="K517" i="1"/>
  <c r="K435" i="1"/>
  <c r="K396" i="1"/>
  <c r="K35" i="1"/>
  <c r="K34" i="1"/>
  <c r="K43" i="1"/>
  <c r="K276" i="1" l="1"/>
  <c r="K274" i="1"/>
  <c r="K281" i="1"/>
  <c r="H510" i="1"/>
  <c r="H505" i="1"/>
  <c r="H502" i="1"/>
  <c r="H501" i="1"/>
  <c r="H500" i="1"/>
  <c r="H497" i="1"/>
  <c r="H496" i="1"/>
  <c r="H495" i="1"/>
  <c r="H489" i="1"/>
  <c r="H488" i="1"/>
  <c r="H487" i="1"/>
  <c r="H486" i="1"/>
  <c r="H485" i="1"/>
  <c r="H482" i="1"/>
  <c r="H481" i="1"/>
  <c r="H480" i="1"/>
  <c r="H477" i="1"/>
  <c r="H474" i="1"/>
  <c r="H471" i="1"/>
  <c r="H461" i="1"/>
  <c r="H460" i="1"/>
  <c r="H457" i="1"/>
  <c r="H447" i="1"/>
  <c r="H446" i="1"/>
  <c r="H444" i="1"/>
  <c r="H441" i="1"/>
  <c r="H440" i="1"/>
  <c r="H439" i="1"/>
  <c r="H438" i="1"/>
  <c r="H434" i="1"/>
  <c r="H433" i="1"/>
  <c r="H432" i="1"/>
  <c r="H431" i="1"/>
  <c r="H428" i="1"/>
  <c r="H427" i="1"/>
  <c r="H426" i="1"/>
  <c r="H425" i="1"/>
  <c r="H424" i="1"/>
  <c r="H423" i="1"/>
  <c r="H420" i="1"/>
  <c r="H419" i="1"/>
  <c r="H418" i="1"/>
  <c r="H417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4" i="1"/>
  <c r="H393" i="1"/>
  <c r="H392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65" i="1"/>
  <c r="H364" i="1"/>
  <c r="H360" i="1"/>
  <c r="H359" i="1"/>
  <c r="H358" i="1"/>
  <c r="H355" i="1"/>
  <c r="H354" i="1"/>
  <c r="H353" i="1"/>
  <c r="H348" i="1"/>
  <c r="H347" i="1"/>
  <c r="H346" i="1"/>
  <c r="H345" i="1"/>
  <c r="H344" i="1"/>
  <c r="H339" i="1"/>
  <c r="H338" i="1"/>
  <c r="H335" i="1"/>
  <c r="H334" i="1"/>
  <c r="H333" i="1"/>
  <c r="H332" i="1"/>
  <c r="H329" i="1"/>
  <c r="H328" i="1"/>
  <c r="H327" i="1"/>
  <c r="H326" i="1"/>
  <c r="H325" i="1"/>
  <c r="H324" i="1"/>
  <c r="H321" i="1"/>
  <c r="H320" i="1"/>
  <c r="H319" i="1"/>
  <c r="H318" i="1"/>
  <c r="H317" i="1"/>
  <c r="H314" i="1"/>
  <c r="H313" i="1"/>
  <c r="H312" i="1"/>
  <c r="H311" i="1"/>
  <c r="H310" i="1"/>
  <c r="H307" i="1"/>
  <c r="H306" i="1"/>
  <c r="H305" i="1"/>
  <c r="H304" i="1"/>
  <c r="H303" i="1"/>
  <c r="H300" i="1"/>
  <c r="H299" i="1"/>
  <c r="H298" i="1"/>
  <c r="H296" i="1"/>
  <c r="H293" i="1"/>
  <c r="H292" i="1"/>
  <c r="H291" i="1"/>
  <c r="H290" i="1"/>
  <c r="H289" i="1"/>
  <c r="H280" i="1"/>
  <c r="H279" i="1"/>
  <c r="H271" i="1"/>
  <c r="H268" i="1"/>
  <c r="H267" i="1"/>
  <c r="H266" i="1"/>
  <c r="H265" i="1"/>
  <c r="H264" i="1"/>
  <c r="H263" i="1"/>
  <c r="H260" i="1"/>
  <c r="H259" i="1"/>
  <c r="H258" i="1"/>
  <c r="H255" i="1"/>
  <c r="H254" i="1"/>
  <c r="H253" i="1"/>
  <c r="H252" i="1"/>
  <c r="H249" i="1"/>
  <c r="H246" i="1"/>
  <c r="H243" i="1"/>
  <c r="H242" i="1"/>
  <c r="H239" i="1"/>
  <c r="H236" i="1"/>
  <c r="H233" i="1"/>
  <c r="H230" i="1"/>
  <c r="H227" i="1"/>
  <c r="H226" i="1"/>
  <c r="H223" i="1"/>
  <c r="H220" i="1"/>
  <c r="H217" i="1"/>
  <c r="H216" i="1"/>
  <c r="H215" i="1"/>
  <c r="H211" i="1"/>
  <c r="H210" i="1"/>
  <c r="H208" i="1"/>
  <c r="H206" i="1"/>
  <c r="H202" i="1"/>
  <c r="H197" i="1"/>
  <c r="H194" i="1"/>
  <c r="H193" i="1"/>
  <c r="H192" i="1"/>
  <c r="H191" i="1"/>
  <c r="H190" i="1"/>
  <c r="H187" i="1"/>
  <c r="H186" i="1"/>
  <c r="H185" i="1"/>
  <c r="H182" i="1"/>
  <c r="H181" i="1"/>
  <c r="H180" i="1"/>
  <c r="H179" i="1"/>
  <c r="H174" i="1"/>
  <c r="H173" i="1"/>
  <c r="H172" i="1"/>
  <c r="H170" i="1"/>
  <c r="H169" i="1"/>
  <c r="H168" i="1"/>
  <c r="H167" i="1"/>
  <c r="H166" i="1"/>
  <c r="H165" i="1"/>
  <c r="H163" i="1"/>
  <c r="H162" i="1"/>
  <c r="H161" i="1"/>
  <c r="H160" i="1"/>
  <c r="H159" i="1"/>
  <c r="H158" i="1"/>
  <c r="H157" i="1"/>
  <c r="H156" i="1"/>
  <c r="H155" i="1"/>
  <c r="H152" i="1"/>
  <c r="H151" i="1"/>
  <c r="H150" i="1"/>
  <c r="H149" i="1"/>
  <c r="H148" i="1"/>
  <c r="H147" i="1"/>
  <c r="H145" i="1"/>
  <c r="H144" i="1"/>
  <c r="H143" i="1"/>
  <c r="H142" i="1"/>
  <c r="H141" i="1"/>
  <c r="H140" i="1"/>
  <c r="H137" i="1"/>
  <c r="H136" i="1"/>
  <c r="H134" i="1"/>
  <c r="H133" i="1"/>
  <c r="H130" i="1"/>
  <c r="H129" i="1"/>
  <c r="H128" i="1"/>
  <c r="H125" i="1"/>
  <c r="H124" i="1"/>
  <c r="H123" i="1"/>
  <c r="H122" i="1"/>
  <c r="H119" i="1"/>
  <c r="H118" i="1"/>
  <c r="H115" i="1"/>
  <c r="H114" i="1"/>
  <c r="H111" i="1"/>
  <c r="H110" i="1"/>
  <c r="H107" i="1"/>
  <c r="H106" i="1"/>
  <c r="H103" i="1"/>
  <c r="H102" i="1"/>
  <c r="H101" i="1"/>
  <c r="H100" i="1"/>
  <c r="H99" i="1"/>
  <c r="H98" i="1"/>
  <c r="H97" i="1"/>
  <c r="H96" i="1"/>
  <c r="H90" i="1"/>
  <c r="H89" i="1"/>
  <c r="H88" i="1"/>
  <c r="H87" i="1"/>
  <c r="H85" i="1"/>
  <c r="H84" i="1"/>
  <c r="H83" i="1"/>
  <c r="H82" i="1"/>
  <c r="H79" i="1"/>
  <c r="H78" i="1"/>
  <c r="H77" i="1"/>
  <c r="H75" i="1"/>
  <c r="H74" i="1"/>
  <c r="H73" i="1"/>
  <c r="H70" i="1"/>
  <c r="H69" i="1"/>
  <c r="H68" i="1"/>
  <c r="H67" i="1"/>
  <c r="H66" i="1"/>
  <c r="H64" i="1"/>
  <c r="H63" i="1"/>
  <c r="H62" i="1"/>
  <c r="H61" i="1"/>
  <c r="H60" i="1"/>
  <c r="H57" i="1"/>
  <c r="H56" i="1"/>
  <c r="H55" i="1"/>
  <c r="H54" i="1"/>
  <c r="H53" i="1"/>
  <c r="H52" i="1"/>
  <c r="H49" i="1"/>
  <c r="H48" i="1"/>
  <c r="H47" i="1"/>
  <c r="H44" i="1"/>
  <c r="H43" i="1"/>
  <c r="H42" i="1"/>
  <c r="H41" i="1"/>
  <c r="H40" i="1"/>
  <c r="H39" i="1"/>
  <c r="H38" i="1"/>
  <c r="H37" i="1"/>
  <c r="H35" i="1"/>
  <c r="H34" i="1"/>
  <c r="H31" i="1"/>
  <c r="H30" i="1"/>
  <c r="H27" i="1"/>
  <c r="H26" i="1"/>
  <c r="H25" i="1"/>
  <c r="H24" i="1"/>
  <c r="H21" i="1"/>
  <c r="H20" i="1"/>
  <c r="H19" i="1"/>
  <c r="H18" i="1"/>
  <c r="H15" i="1"/>
  <c r="H14" i="1"/>
  <c r="H13" i="1"/>
  <c r="K341" i="1" l="1"/>
  <c r="K340" i="1"/>
  <c r="K275" i="1"/>
  <c r="K282" i="1"/>
  <c r="K510" i="1"/>
  <c r="K511" i="1"/>
  <c r="K505" i="1"/>
  <c r="K502" i="1"/>
  <c r="K501" i="1"/>
  <c r="K500" i="1"/>
  <c r="K497" i="1"/>
  <c r="K496" i="1"/>
  <c r="K495" i="1"/>
  <c r="K492" i="1"/>
  <c r="K489" i="1"/>
  <c r="K488" i="1"/>
  <c r="K487" i="1"/>
  <c r="K486" i="1"/>
  <c r="K485" i="1"/>
  <c r="K482" i="1"/>
  <c r="K481" i="1"/>
  <c r="K480" i="1"/>
  <c r="K477" i="1"/>
  <c r="K474" i="1"/>
  <c r="K471" i="1"/>
  <c r="K461" i="1"/>
  <c r="K460" i="1"/>
  <c r="K457" i="1"/>
  <c r="K447" i="1"/>
  <c r="K446" i="1"/>
  <c r="K445" i="1"/>
  <c r="K444" i="1"/>
  <c r="K441" i="1"/>
  <c r="K440" i="1"/>
  <c r="K439" i="1"/>
  <c r="K438" i="1"/>
  <c r="K434" i="1"/>
  <c r="K433" i="1"/>
  <c r="K432" i="1"/>
  <c r="K431" i="1"/>
  <c r="K428" i="1"/>
  <c r="K427" i="1"/>
  <c r="K426" i="1"/>
  <c r="K425" i="1"/>
  <c r="K424" i="1"/>
  <c r="K423" i="1"/>
  <c r="K420" i="1"/>
  <c r="K419" i="1"/>
  <c r="K418" i="1"/>
  <c r="K417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4" i="1"/>
  <c r="K393" i="1"/>
  <c r="K392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3" i="1"/>
  <c r="K372" i="1"/>
  <c r="K371" i="1"/>
  <c r="K370" i="1"/>
  <c r="K369" i="1"/>
  <c r="K368" i="1"/>
  <c r="K365" i="1"/>
  <c r="K364" i="1"/>
  <c r="K359" i="1"/>
  <c r="K358" i="1"/>
  <c r="K355" i="1"/>
  <c r="K353" i="1"/>
  <c r="K348" i="1"/>
  <c r="K347" i="1"/>
  <c r="K346" i="1"/>
  <c r="K345" i="1"/>
  <c r="K344" i="1"/>
  <c r="K339" i="1"/>
  <c r="K338" i="1"/>
  <c r="K329" i="1"/>
  <c r="K328" i="1"/>
  <c r="K327" i="1"/>
  <c r="K326" i="1"/>
  <c r="K325" i="1"/>
  <c r="K324" i="1"/>
  <c r="K321" i="1"/>
  <c r="K320" i="1"/>
  <c r="K319" i="1"/>
  <c r="K318" i="1"/>
  <c r="K317" i="1"/>
  <c r="K307" i="1"/>
  <c r="K306" i="1"/>
  <c r="K305" i="1"/>
  <c r="K304" i="1"/>
  <c r="K303" i="1"/>
  <c r="K293" i="1"/>
  <c r="K292" i="1"/>
  <c r="K291" i="1"/>
  <c r="K290" i="1"/>
  <c r="K289" i="1"/>
  <c r="K280" i="1"/>
  <c r="K279" i="1"/>
  <c r="K271" i="1"/>
  <c r="K268" i="1"/>
  <c r="K267" i="1"/>
  <c r="K266" i="1"/>
  <c r="K265" i="1"/>
  <c r="K264" i="1"/>
  <c r="K263" i="1"/>
  <c r="K260" i="1"/>
  <c r="K259" i="1"/>
  <c r="K258" i="1"/>
  <c r="K255" i="1"/>
  <c r="K254" i="1"/>
  <c r="K253" i="1"/>
  <c r="K252" i="1"/>
  <c r="K249" i="1"/>
  <c r="K246" i="1"/>
  <c r="K243" i="1"/>
  <c r="K242" i="1"/>
  <c r="K239" i="1"/>
  <c r="K236" i="1"/>
  <c r="K233" i="1"/>
  <c r="K230" i="1"/>
  <c r="K227" i="1"/>
  <c r="K226" i="1"/>
  <c r="K223" i="1"/>
  <c r="K220" i="1"/>
  <c r="K217" i="1"/>
  <c r="K216" i="1"/>
  <c r="K215" i="1"/>
  <c r="K211" i="1"/>
  <c r="K210" i="1"/>
  <c r="K208" i="1"/>
  <c r="K206" i="1"/>
  <c r="K201" i="1"/>
  <c r="K202" i="1"/>
  <c r="K199" i="1"/>
  <c r="K197" i="1"/>
  <c r="K194" i="1"/>
  <c r="K193" i="1"/>
  <c r="K192" i="1"/>
  <c r="K191" i="1"/>
  <c r="K190" i="1"/>
  <c r="K187" i="1"/>
  <c r="K186" i="1"/>
  <c r="K185" i="1"/>
  <c r="K182" i="1"/>
  <c r="K181" i="1"/>
  <c r="K180" i="1"/>
  <c r="K179" i="1"/>
  <c r="K174" i="1"/>
  <c r="K173" i="1"/>
  <c r="K172" i="1"/>
  <c r="K170" i="1"/>
  <c r="K169" i="1"/>
  <c r="K168" i="1"/>
  <c r="K167" i="1"/>
  <c r="K166" i="1"/>
  <c r="K165" i="1"/>
  <c r="K163" i="1"/>
  <c r="K162" i="1"/>
  <c r="K161" i="1"/>
  <c r="K160" i="1"/>
  <c r="K159" i="1"/>
  <c r="K158" i="1"/>
  <c r="K157" i="1"/>
  <c r="K156" i="1"/>
  <c r="K155" i="1"/>
  <c r="K152" i="1"/>
  <c r="K151" i="1"/>
  <c r="K150" i="1"/>
  <c r="K149" i="1"/>
  <c r="K148" i="1"/>
  <c r="K147" i="1"/>
  <c r="K145" i="1"/>
  <c r="K144" i="1"/>
  <c r="K143" i="1"/>
  <c r="K142" i="1"/>
  <c r="K141" i="1"/>
  <c r="K140" i="1"/>
  <c r="K137" i="1"/>
  <c r="K136" i="1"/>
  <c r="K134" i="1"/>
  <c r="K133" i="1"/>
  <c r="K130" i="1"/>
  <c r="K129" i="1"/>
  <c r="K128" i="1"/>
  <c r="K125" i="1"/>
  <c r="K124" i="1"/>
  <c r="K123" i="1"/>
  <c r="K122" i="1"/>
  <c r="K119" i="1"/>
  <c r="K118" i="1"/>
  <c r="K115" i="1"/>
  <c r="K114" i="1"/>
  <c r="K111" i="1"/>
  <c r="K110" i="1"/>
  <c r="K107" i="1"/>
  <c r="K106" i="1"/>
  <c r="K103" i="1"/>
  <c r="K102" i="1"/>
  <c r="K101" i="1"/>
  <c r="K100" i="1"/>
  <c r="K99" i="1"/>
  <c r="K98" i="1"/>
  <c r="K97" i="1"/>
  <c r="K96" i="1"/>
  <c r="K90" i="1"/>
  <c r="K89" i="1"/>
  <c r="K88" i="1"/>
  <c r="K87" i="1"/>
  <c r="K85" i="1"/>
  <c r="K84" i="1"/>
  <c r="K83" i="1"/>
  <c r="K82" i="1"/>
  <c r="K79" i="1"/>
  <c r="K78" i="1"/>
  <c r="K77" i="1"/>
  <c r="K75" i="1"/>
  <c r="K74" i="1"/>
  <c r="K73" i="1"/>
  <c r="K70" i="1"/>
  <c r="K69" i="1"/>
  <c r="K68" i="1"/>
  <c r="K67" i="1"/>
  <c r="K66" i="1"/>
  <c r="K64" i="1"/>
  <c r="K63" i="1"/>
  <c r="K62" i="1"/>
  <c r="K61" i="1"/>
  <c r="K60" i="1"/>
  <c r="K57" i="1"/>
  <c r="K56" i="1"/>
  <c r="K55" i="1"/>
  <c r="K54" i="1"/>
  <c r="K53" i="1"/>
  <c r="K52" i="1"/>
  <c r="K49" i="1"/>
  <c r="K48" i="1"/>
  <c r="K47" i="1"/>
  <c r="K44" i="1"/>
  <c r="K42" i="1"/>
  <c r="K41" i="1"/>
  <c r="K40" i="1"/>
  <c r="K39" i="1"/>
  <c r="K38" i="1"/>
  <c r="K37" i="1"/>
  <c r="K31" i="1"/>
  <c r="K30" i="1"/>
  <c r="K27" i="1"/>
  <c r="K26" i="1"/>
  <c r="K25" i="1"/>
  <c r="K24" i="1"/>
  <c r="K21" i="1"/>
  <c r="K20" i="1"/>
  <c r="K19" i="1"/>
  <c r="K18" i="1"/>
  <c r="K15" i="1"/>
  <c r="K14" i="1"/>
  <c r="K13" i="1"/>
  <c r="L468" i="1" l="1"/>
  <c r="J468" i="1"/>
  <c r="M468" i="1" s="1"/>
  <c r="L465" i="1"/>
  <c r="J465" i="1"/>
  <c r="M465" i="1" s="1"/>
  <c r="L462" i="1"/>
  <c r="J462" i="1"/>
  <c r="M462" i="1" s="1"/>
  <c r="J93" i="1"/>
  <c r="M93" i="1" s="1"/>
  <c r="L93" i="1"/>
  <c r="L212" i="1"/>
  <c r="J212" i="1"/>
  <c r="M212" i="1" s="1"/>
  <c r="L209" i="1"/>
  <c r="J209" i="1"/>
  <c r="M209" i="1" s="1"/>
  <c r="L207" i="1"/>
  <c r="J207" i="1"/>
  <c r="M207" i="1" s="1"/>
  <c r="J203" i="1"/>
  <c r="M203" i="1" s="1"/>
  <c r="L203" i="1"/>
  <c r="J200" i="1"/>
  <c r="M200" i="1" s="1"/>
  <c r="L200" i="1"/>
  <c r="J395" i="1"/>
  <c r="M395" i="1" s="1"/>
  <c r="L395" i="1"/>
  <c r="L198" i="1"/>
  <c r="J198" i="1"/>
  <c r="M198" i="1" s="1"/>
  <c r="J518" i="1"/>
  <c r="M518" i="1" s="1"/>
  <c r="L435" i="1"/>
  <c r="L518" i="1"/>
  <c r="J517" i="1"/>
  <c r="M517" i="1" s="1"/>
  <c r="J519" i="1"/>
  <c r="M519" i="1" s="1"/>
  <c r="L520" i="1"/>
  <c r="J514" i="1"/>
  <c r="M514" i="1" s="1"/>
  <c r="J521" i="1"/>
  <c r="M521" i="1" s="1"/>
  <c r="L512" i="1"/>
  <c r="J516" i="1"/>
  <c r="M516" i="1" s="1"/>
  <c r="J512" i="1"/>
  <c r="M512" i="1" s="1"/>
  <c r="J513" i="1"/>
  <c r="M513" i="1" s="1"/>
  <c r="L517" i="1"/>
  <c r="L519" i="1"/>
  <c r="L521" i="1"/>
  <c r="L514" i="1"/>
  <c r="J520" i="1"/>
  <c r="M520" i="1" s="1"/>
  <c r="J515" i="1"/>
  <c r="M515" i="1" s="1"/>
  <c r="L513" i="1"/>
  <c r="L516" i="1"/>
  <c r="J435" i="1"/>
  <c r="M435" i="1" s="1"/>
  <c r="L515" i="1"/>
  <c r="J396" i="1"/>
  <c r="M396" i="1" s="1"/>
  <c r="L396" i="1"/>
  <c r="L35" i="1"/>
  <c r="L34" i="1"/>
  <c r="J35" i="1"/>
  <c r="M35" i="1" s="1"/>
  <c r="J34" i="1"/>
  <c r="M34" i="1" s="1"/>
  <c r="L340" i="1"/>
  <c r="L341" i="1"/>
  <c r="J340" i="1"/>
  <c r="M340" i="1" s="1"/>
  <c r="J341" i="1"/>
  <c r="M341" i="1" s="1"/>
  <c r="J275" i="1"/>
  <c r="M275" i="1" s="1"/>
  <c r="L275" i="1"/>
  <c r="J274" i="1"/>
  <c r="M274" i="1" s="1"/>
  <c r="L274" i="1"/>
  <c r="J276" i="1"/>
  <c r="M276" i="1" s="1"/>
  <c r="L276" i="1"/>
  <c r="L282" i="1"/>
  <c r="J281" i="1"/>
  <c r="M281" i="1" s="1"/>
  <c r="L281" i="1"/>
  <c r="J282" i="1"/>
  <c r="M282" i="1" s="1"/>
  <c r="L510" i="1"/>
  <c r="J510" i="1"/>
  <c r="M510" i="1" s="1"/>
  <c r="L511" i="1"/>
  <c r="J502" i="1"/>
  <c r="M502" i="1" s="1"/>
  <c r="L492" i="1"/>
  <c r="J488" i="1"/>
  <c r="M488" i="1" s="1"/>
  <c r="L485" i="1"/>
  <c r="J481" i="1"/>
  <c r="M481" i="1" s="1"/>
  <c r="L460" i="1"/>
  <c r="L444" i="1"/>
  <c r="J440" i="1"/>
  <c r="M440" i="1" s="1"/>
  <c r="L431" i="1"/>
  <c r="J427" i="1"/>
  <c r="M427" i="1" s="1"/>
  <c r="L419" i="1"/>
  <c r="J417" i="1"/>
  <c r="M417" i="1" s="1"/>
  <c r="J410" i="1"/>
  <c r="M410" i="1" s="1"/>
  <c r="L407" i="1"/>
  <c r="J405" i="1"/>
  <c r="M405" i="1" s="1"/>
  <c r="L399" i="1"/>
  <c r="J393" i="1"/>
  <c r="M393" i="1" s="1"/>
  <c r="L388" i="1"/>
  <c r="J386" i="1"/>
  <c r="M386" i="1" s="1"/>
  <c r="L383" i="1"/>
  <c r="J381" i="1"/>
  <c r="M381" i="1" s="1"/>
  <c r="L371" i="1"/>
  <c r="J369" i="1"/>
  <c r="M369" i="1" s="1"/>
  <c r="J359" i="1"/>
  <c r="M359" i="1" s="1"/>
  <c r="L348" i="1"/>
  <c r="J346" i="1"/>
  <c r="M346" i="1" s="1"/>
  <c r="J339" i="1"/>
  <c r="M339" i="1" s="1"/>
  <c r="L324" i="1"/>
  <c r="J321" i="1"/>
  <c r="M321" i="1" s="1"/>
  <c r="J304" i="1"/>
  <c r="M304" i="1" s="1"/>
  <c r="L289" i="1"/>
  <c r="L271" i="1"/>
  <c r="J267" i="1"/>
  <c r="M267" i="1" s="1"/>
  <c r="L259" i="1"/>
  <c r="J255" i="1"/>
  <c r="M255" i="1" s="1"/>
  <c r="L243" i="1"/>
  <c r="J239" i="1"/>
  <c r="M239" i="1" s="1"/>
  <c r="L210" i="1"/>
  <c r="J206" i="1"/>
  <c r="M206" i="1" s="1"/>
  <c r="J197" i="1"/>
  <c r="M197" i="1" s="1"/>
  <c r="J191" i="1"/>
  <c r="M191" i="1" s="1"/>
  <c r="L186" i="1"/>
  <c r="J182" i="1"/>
  <c r="M182" i="1" s="1"/>
  <c r="J167" i="1"/>
  <c r="M167" i="1" s="1"/>
  <c r="J161" i="1"/>
  <c r="M161" i="1" s="1"/>
  <c r="L155" i="1"/>
  <c r="J143" i="1"/>
  <c r="M143" i="1" s="1"/>
  <c r="L134" i="1"/>
  <c r="L125" i="1"/>
  <c r="J107" i="1"/>
  <c r="M107" i="1" s="1"/>
  <c r="L102" i="1"/>
  <c r="L97" i="1"/>
  <c r="L89" i="1"/>
  <c r="J87" i="1"/>
  <c r="M87" i="1" s="1"/>
  <c r="L83" i="1"/>
  <c r="J79" i="1"/>
  <c r="M79" i="1" s="1"/>
  <c r="L501" i="1"/>
  <c r="J497" i="1"/>
  <c r="M497" i="1" s="1"/>
  <c r="L480" i="1"/>
  <c r="J474" i="1"/>
  <c r="M474" i="1" s="1"/>
  <c r="J447" i="1"/>
  <c r="M447" i="1" s="1"/>
  <c r="L439" i="1"/>
  <c r="J434" i="1"/>
  <c r="M434" i="1" s="1"/>
  <c r="L426" i="1"/>
  <c r="J424" i="1"/>
  <c r="M424" i="1" s="1"/>
  <c r="L414" i="1"/>
  <c r="J412" i="1"/>
  <c r="M412" i="1" s="1"/>
  <c r="L409" i="1"/>
  <c r="L404" i="1"/>
  <c r="J402" i="1"/>
  <c r="M402" i="1" s="1"/>
  <c r="L392" i="1"/>
  <c r="L380" i="1"/>
  <c r="J378" i="1"/>
  <c r="M378" i="1" s="1"/>
  <c r="L368" i="1"/>
  <c r="J364" i="1"/>
  <c r="M364" i="1" s="1"/>
  <c r="L358" i="1"/>
  <c r="L345" i="1"/>
  <c r="L338" i="1"/>
  <c r="L329" i="1"/>
  <c r="J327" i="1"/>
  <c r="M327" i="1" s="1"/>
  <c r="L320" i="1"/>
  <c r="J318" i="1"/>
  <c r="M318" i="1" s="1"/>
  <c r="J306" i="1"/>
  <c r="M306" i="1" s="1"/>
  <c r="L303" i="1"/>
  <c r="J292" i="1"/>
  <c r="M292" i="1" s="1"/>
  <c r="L266" i="1"/>
  <c r="J264" i="1"/>
  <c r="M264" i="1" s="1"/>
  <c r="L254" i="1"/>
  <c r="J252" i="1"/>
  <c r="M252" i="1" s="1"/>
  <c r="L236" i="1"/>
  <c r="J230" i="1"/>
  <c r="M230" i="1" s="1"/>
  <c r="L220" i="1"/>
  <c r="J216" i="1"/>
  <c r="M216" i="1" s="1"/>
  <c r="J202" i="1"/>
  <c r="M202" i="1" s="1"/>
  <c r="J193" i="1"/>
  <c r="M193" i="1" s="1"/>
  <c r="L190" i="1"/>
  <c r="L181" i="1"/>
  <c r="J179" i="1"/>
  <c r="M179" i="1" s="1"/>
  <c r="L172" i="1"/>
  <c r="J169" i="1"/>
  <c r="M169" i="1" s="1"/>
  <c r="L166" i="1"/>
  <c r="J163" i="1"/>
  <c r="M163" i="1" s="1"/>
  <c r="L160" i="1"/>
  <c r="J158" i="1"/>
  <c r="M158" i="1" s="1"/>
  <c r="J151" i="1"/>
  <c r="M151" i="1" s="1"/>
  <c r="L148" i="1"/>
  <c r="J145" i="1"/>
  <c r="M145" i="1" s="1"/>
  <c r="L142" i="1"/>
  <c r="J140" i="1"/>
  <c r="M140" i="1" s="1"/>
  <c r="J130" i="1"/>
  <c r="M130" i="1" s="1"/>
  <c r="J123" i="1"/>
  <c r="M123" i="1" s="1"/>
  <c r="L118" i="1"/>
  <c r="J114" i="1"/>
  <c r="M114" i="1" s="1"/>
  <c r="J100" i="1"/>
  <c r="M100" i="1" s="1"/>
  <c r="L85" i="1"/>
  <c r="L78" i="1"/>
  <c r="J73" i="1"/>
  <c r="M73" i="1" s="1"/>
  <c r="L66" i="1"/>
  <c r="J61" i="1"/>
  <c r="M61" i="1" s="1"/>
  <c r="J511" i="1"/>
  <c r="M511" i="1" s="1"/>
  <c r="L496" i="1"/>
  <c r="J492" i="1"/>
  <c r="M492" i="1" s="1"/>
  <c r="L487" i="1"/>
  <c r="J485" i="1"/>
  <c r="M485" i="1" s="1"/>
  <c r="L471" i="1"/>
  <c r="J460" i="1"/>
  <c r="M460" i="1" s="1"/>
  <c r="L446" i="1"/>
  <c r="J444" i="1"/>
  <c r="M444" i="1" s="1"/>
  <c r="L433" i="1"/>
  <c r="J431" i="1"/>
  <c r="M431" i="1" s="1"/>
  <c r="L423" i="1"/>
  <c r="J419" i="1"/>
  <c r="M419" i="1" s="1"/>
  <c r="J407" i="1"/>
  <c r="M407" i="1" s="1"/>
  <c r="L401" i="1"/>
  <c r="J399" i="1"/>
  <c r="M399" i="1" s="1"/>
  <c r="J388" i="1"/>
  <c r="M388" i="1" s="1"/>
  <c r="L385" i="1"/>
  <c r="J383" i="1"/>
  <c r="M383" i="1" s="1"/>
  <c r="L373" i="1"/>
  <c r="J371" i="1"/>
  <c r="M371" i="1" s="1"/>
  <c r="L353" i="1"/>
  <c r="J348" i="1"/>
  <c r="M348" i="1" s="1"/>
  <c r="L326" i="1"/>
  <c r="J324" i="1"/>
  <c r="M324" i="1" s="1"/>
  <c r="L317" i="1"/>
  <c r="L291" i="1"/>
  <c r="J289" i="1"/>
  <c r="M289" i="1" s="1"/>
  <c r="L280" i="1"/>
  <c r="J271" i="1"/>
  <c r="M271" i="1" s="1"/>
  <c r="L263" i="1"/>
  <c r="J259" i="1"/>
  <c r="M259" i="1" s="1"/>
  <c r="L249" i="1"/>
  <c r="J243" i="1"/>
  <c r="M243" i="1" s="1"/>
  <c r="L227" i="1"/>
  <c r="L215" i="1"/>
  <c r="J210" i="1"/>
  <c r="M210" i="1" s="1"/>
  <c r="L199" i="1"/>
  <c r="J186" i="1"/>
  <c r="M186" i="1" s="1"/>
  <c r="L174" i="1"/>
  <c r="L168" i="1"/>
  <c r="L157" i="1"/>
  <c r="J155" i="1"/>
  <c r="M155" i="1" s="1"/>
  <c r="L150" i="1"/>
  <c r="L144" i="1"/>
  <c r="L137" i="1"/>
  <c r="J134" i="1"/>
  <c r="M134" i="1" s="1"/>
  <c r="L129" i="1"/>
  <c r="J125" i="1"/>
  <c r="M125" i="1" s="1"/>
  <c r="L122" i="1"/>
  <c r="L111" i="1"/>
  <c r="L106" i="1"/>
  <c r="J102" i="1"/>
  <c r="M102" i="1" s="1"/>
  <c r="L99" i="1"/>
  <c r="J97" i="1"/>
  <c r="M97" i="1" s="1"/>
  <c r="J89" i="1"/>
  <c r="M89" i="1" s="1"/>
  <c r="J83" i="1"/>
  <c r="M83" i="1" s="1"/>
  <c r="J75" i="1"/>
  <c r="M75" i="1" s="1"/>
  <c r="L505" i="1"/>
  <c r="J501" i="1"/>
  <c r="M501" i="1" s="1"/>
  <c r="L489" i="1"/>
  <c r="L482" i="1"/>
  <c r="J480" i="1"/>
  <c r="M480" i="1" s="1"/>
  <c r="L457" i="1"/>
  <c r="L441" i="1"/>
  <c r="J439" i="1"/>
  <c r="M439" i="1" s="1"/>
  <c r="L428" i="1"/>
  <c r="J426" i="1"/>
  <c r="M426" i="1" s="1"/>
  <c r="L418" i="1"/>
  <c r="J414" i="1"/>
  <c r="M414" i="1" s="1"/>
  <c r="L411" i="1"/>
  <c r="J409" i="1"/>
  <c r="M409" i="1" s="1"/>
  <c r="L406" i="1"/>
  <c r="J404" i="1"/>
  <c r="M404" i="1" s="1"/>
  <c r="L394" i="1"/>
  <c r="J392" i="1"/>
  <c r="M392" i="1" s="1"/>
  <c r="L387" i="1"/>
  <c r="L382" i="1"/>
  <c r="J380" i="1"/>
  <c r="M380" i="1" s="1"/>
  <c r="L370" i="1"/>
  <c r="J368" i="1"/>
  <c r="M368" i="1" s="1"/>
  <c r="J358" i="1"/>
  <c r="M358" i="1" s="1"/>
  <c r="L347" i="1"/>
  <c r="J345" i="1"/>
  <c r="M345" i="1" s="1"/>
  <c r="J338" i="1"/>
  <c r="M338" i="1" s="1"/>
  <c r="J329" i="1"/>
  <c r="M329" i="1" s="1"/>
  <c r="J320" i="1"/>
  <c r="M320" i="1" s="1"/>
  <c r="L305" i="1"/>
  <c r="J303" i="1"/>
  <c r="M303" i="1" s="1"/>
  <c r="L268" i="1"/>
  <c r="J266" i="1"/>
  <c r="M266" i="1" s="1"/>
  <c r="L258" i="1"/>
  <c r="J254" i="1"/>
  <c r="M254" i="1" s="1"/>
  <c r="L242" i="1"/>
  <c r="J236" i="1"/>
  <c r="M236" i="1" s="1"/>
  <c r="L223" i="1"/>
  <c r="J220" i="1"/>
  <c r="M220" i="1" s="1"/>
  <c r="L208" i="1"/>
  <c r="L192" i="1"/>
  <c r="J190" i="1"/>
  <c r="M190" i="1" s="1"/>
  <c r="L185" i="1"/>
  <c r="J181" i="1"/>
  <c r="M181" i="1" s="1"/>
  <c r="J172" i="1"/>
  <c r="M172" i="1" s="1"/>
  <c r="L500" i="1"/>
  <c r="J496" i="1"/>
  <c r="M496" i="1" s="1"/>
  <c r="J487" i="1"/>
  <c r="M487" i="1" s="1"/>
  <c r="L477" i="1"/>
  <c r="J471" i="1"/>
  <c r="M471" i="1" s="1"/>
  <c r="J446" i="1"/>
  <c r="M446" i="1" s="1"/>
  <c r="L438" i="1"/>
  <c r="J433" i="1"/>
  <c r="M433" i="1" s="1"/>
  <c r="L425" i="1"/>
  <c r="J423" i="1"/>
  <c r="M423" i="1" s="1"/>
  <c r="L413" i="1"/>
  <c r="L408" i="1"/>
  <c r="L403" i="1"/>
  <c r="J401" i="1"/>
  <c r="M401" i="1" s="1"/>
  <c r="J385" i="1"/>
  <c r="M385" i="1" s="1"/>
  <c r="L379" i="1"/>
  <c r="J373" i="1"/>
  <c r="M373" i="1" s="1"/>
  <c r="L365" i="1"/>
  <c r="L355" i="1"/>
  <c r="J353" i="1"/>
  <c r="M353" i="1" s="1"/>
  <c r="L344" i="1"/>
  <c r="L328" i="1"/>
  <c r="J326" i="1"/>
  <c r="M326" i="1" s="1"/>
  <c r="L319" i="1"/>
  <c r="J317" i="1"/>
  <c r="M317" i="1" s="1"/>
  <c r="L307" i="1"/>
  <c r="L293" i="1"/>
  <c r="J291" i="1"/>
  <c r="M291" i="1" s="1"/>
  <c r="J280" i="1"/>
  <c r="M280" i="1" s="1"/>
  <c r="L265" i="1"/>
  <c r="J263" i="1"/>
  <c r="M263" i="1" s="1"/>
  <c r="L253" i="1"/>
  <c r="J249" i="1"/>
  <c r="M249" i="1" s="1"/>
  <c r="L233" i="1"/>
  <c r="J227" i="1"/>
  <c r="L217" i="1"/>
  <c r="J215" i="1"/>
  <c r="M215" i="1" s="1"/>
  <c r="L201" i="1"/>
  <c r="J199" i="1"/>
  <c r="M199" i="1" s="1"/>
  <c r="L194" i="1"/>
  <c r="L187" i="1"/>
  <c r="L180" i="1"/>
  <c r="J174" i="1"/>
  <c r="M174" i="1" s="1"/>
  <c r="L170" i="1"/>
  <c r="J168" i="1"/>
  <c r="M168" i="1" s="1"/>
  <c r="L165" i="1"/>
  <c r="L159" i="1"/>
  <c r="J157" i="1"/>
  <c r="M157" i="1" s="1"/>
  <c r="L152" i="1"/>
  <c r="J150" i="1"/>
  <c r="M150" i="1" s="1"/>
  <c r="L147" i="1"/>
  <c r="J144" i="1"/>
  <c r="M144" i="1" s="1"/>
  <c r="L141" i="1"/>
  <c r="J137" i="1"/>
  <c r="M137" i="1" s="1"/>
  <c r="J129" i="1"/>
  <c r="M129" i="1" s="1"/>
  <c r="L124" i="1"/>
  <c r="J122" i="1"/>
  <c r="M122" i="1" s="1"/>
  <c r="L115" i="1"/>
  <c r="J111" i="1"/>
  <c r="M111" i="1" s="1"/>
  <c r="J106" i="1"/>
  <c r="M106" i="1" s="1"/>
  <c r="J99" i="1"/>
  <c r="M99" i="1" s="1"/>
  <c r="L96" i="1"/>
  <c r="L84" i="1"/>
  <c r="L74" i="1"/>
  <c r="J68" i="1"/>
  <c r="M68" i="1" s="1"/>
  <c r="L64" i="1"/>
  <c r="J60" i="1"/>
  <c r="M60" i="1" s="1"/>
  <c r="J505" i="1"/>
  <c r="M505" i="1" s="1"/>
  <c r="L495" i="1"/>
  <c r="J489" i="1"/>
  <c r="M489" i="1" s="1"/>
  <c r="L486" i="1"/>
  <c r="J482" i="1"/>
  <c r="M482" i="1" s="1"/>
  <c r="L461" i="1"/>
  <c r="J457" i="1"/>
  <c r="M457" i="1" s="1"/>
  <c r="L445" i="1"/>
  <c r="J441" i="1"/>
  <c r="M441" i="1" s="1"/>
  <c r="L432" i="1"/>
  <c r="J428" i="1"/>
  <c r="M428" i="1" s="1"/>
  <c r="L420" i="1"/>
  <c r="J418" i="1"/>
  <c r="M418" i="1" s="1"/>
  <c r="J411" i="1"/>
  <c r="M411" i="1" s="1"/>
  <c r="J406" i="1"/>
  <c r="M406" i="1" s="1"/>
  <c r="L400" i="1"/>
  <c r="J394" i="1"/>
  <c r="M394" i="1" s="1"/>
  <c r="L389" i="1"/>
  <c r="J387" i="1"/>
  <c r="M387" i="1" s="1"/>
  <c r="L384" i="1"/>
  <c r="J382" i="1"/>
  <c r="M382" i="1" s="1"/>
  <c r="L386" i="1"/>
  <c r="J344" i="1"/>
  <c r="M344" i="1" s="1"/>
  <c r="J325" i="1"/>
  <c r="M325" i="1" s="1"/>
  <c r="L306" i="1"/>
  <c r="L267" i="1"/>
  <c r="L260" i="1"/>
  <c r="J246" i="1"/>
  <c r="M246" i="1" s="1"/>
  <c r="J233" i="1"/>
  <c r="M233" i="1" s="1"/>
  <c r="L206" i="1"/>
  <c r="L179" i="1"/>
  <c r="J170" i="1"/>
  <c r="M170" i="1" s="1"/>
  <c r="J166" i="1"/>
  <c r="M166" i="1" s="1"/>
  <c r="L161" i="1"/>
  <c r="L151" i="1"/>
  <c r="J124" i="1"/>
  <c r="M124" i="1" s="1"/>
  <c r="J118" i="1"/>
  <c r="M118" i="1" s="1"/>
  <c r="J110" i="1"/>
  <c r="M110" i="1" s="1"/>
  <c r="L103" i="1"/>
  <c r="L100" i="1"/>
  <c r="J477" i="1"/>
  <c r="M477" i="1" s="1"/>
  <c r="J438" i="1"/>
  <c r="M438" i="1" s="1"/>
  <c r="L427" i="1"/>
  <c r="J413" i="1"/>
  <c r="M413" i="1" s="1"/>
  <c r="J408" i="1"/>
  <c r="M408" i="1" s="1"/>
  <c r="J403" i="1"/>
  <c r="M403" i="1" s="1"/>
  <c r="L393" i="1"/>
  <c r="J372" i="1"/>
  <c r="M372" i="1" s="1"/>
  <c r="J365" i="1"/>
  <c r="M365" i="1" s="1"/>
  <c r="J319" i="1"/>
  <c r="M319" i="1" s="1"/>
  <c r="J293" i="1"/>
  <c r="M293" i="1" s="1"/>
  <c r="L230" i="1"/>
  <c r="J223" i="1"/>
  <c r="M223" i="1" s="1"/>
  <c r="L197" i="1"/>
  <c r="J192" i="1"/>
  <c r="M192" i="1" s="1"/>
  <c r="L169" i="1"/>
  <c r="L156" i="1"/>
  <c r="J147" i="1"/>
  <c r="M147" i="1" s="1"/>
  <c r="J142" i="1"/>
  <c r="M142" i="1" s="1"/>
  <c r="J136" i="1"/>
  <c r="M136" i="1" s="1"/>
  <c r="L123" i="1"/>
  <c r="J96" i="1"/>
  <c r="M96" i="1" s="1"/>
  <c r="L88" i="1"/>
  <c r="J84" i="1"/>
  <c r="M84" i="1" s="1"/>
  <c r="L62" i="1"/>
  <c r="L55" i="1"/>
  <c r="J49" i="1"/>
  <c r="M49" i="1" s="1"/>
  <c r="L42" i="1"/>
  <c r="L40" i="1"/>
  <c r="L30" i="1"/>
  <c r="L26" i="1"/>
  <c r="J290" i="1"/>
  <c r="M290" i="1" s="1"/>
  <c r="L216" i="1"/>
  <c r="J180" i="1"/>
  <c r="M180" i="1" s="1"/>
  <c r="L79" i="1"/>
  <c r="L49" i="1"/>
  <c r="J43" i="1"/>
  <c r="M43" i="1" s="1"/>
  <c r="J63" i="1"/>
  <c r="M63" i="1" s="1"/>
  <c r="J31" i="1"/>
  <c r="M31" i="1" s="1"/>
  <c r="J13" i="1"/>
  <c r="M13" i="1" s="1"/>
  <c r="L502" i="1"/>
  <c r="J486" i="1"/>
  <c r="M486" i="1" s="1"/>
  <c r="L474" i="1"/>
  <c r="J445" i="1"/>
  <c r="M445" i="1" s="1"/>
  <c r="L434" i="1"/>
  <c r="J420" i="1"/>
  <c r="M420" i="1" s="1"/>
  <c r="L412" i="1"/>
  <c r="L402" i="1"/>
  <c r="L364" i="1"/>
  <c r="J355" i="1"/>
  <c r="M355" i="1" s="1"/>
  <c r="J328" i="1"/>
  <c r="M328" i="1" s="1"/>
  <c r="L318" i="1"/>
  <c r="L292" i="1"/>
  <c r="L279" i="1"/>
  <c r="J260" i="1"/>
  <c r="M260" i="1" s="1"/>
  <c r="J253" i="1"/>
  <c r="M253" i="1" s="1"/>
  <c r="L211" i="1"/>
  <c r="L191" i="1"/>
  <c r="J185" i="1"/>
  <c r="M185" i="1" s="1"/>
  <c r="J165" i="1"/>
  <c r="M165" i="1" s="1"/>
  <c r="L145" i="1"/>
  <c r="L128" i="1"/>
  <c r="J115" i="1"/>
  <c r="M115" i="1" s="1"/>
  <c r="J103" i="1"/>
  <c r="M103" i="1" s="1"/>
  <c r="J78" i="1"/>
  <c r="M78" i="1" s="1"/>
  <c r="J74" i="1"/>
  <c r="M74" i="1" s="1"/>
  <c r="J69" i="1"/>
  <c r="M69" i="1" s="1"/>
  <c r="J66" i="1"/>
  <c r="M66" i="1" s="1"/>
  <c r="L57" i="1"/>
  <c r="J53" i="1"/>
  <c r="M53" i="1" s="1"/>
  <c r="L48" i="1"/>
  <c r="L44" i="1"/>
  <c r="J38" i="1"/>
  <c r="M38" i="1" s="1"/>
  <c r="J24" i="1"/>
  <c r="M24" i="1" s="1"/>
  <c r="L19" i="1"/>
  <c r="J15" i="1"/>
  <c r="M15" i="1" s="1"/>
  <c r="J70" i="1"/>
  <c r="M70" i="1" s="1"/>
  <c r="J47" i="1"/>
  <c r="M47" i="1" s="1"/>
  <c r="L15" i="1"/>
  <c r="J495" i="1"/>
  <c r="M495" i="1" s="1"/>
  <c r="J379" i="1"/>
  <c r="M379" i="1" s="1"/>
  <c r="J347" i="1"/>
  <c r="M347" i="1" s="1"/>
  <c r="L327" i="1"/>
  <c r="J305" i="1"/>
  <c r="M305" i="1" s="1"/>
  <c r="L252" i="1"/>
  <c r="J242" i="1"/>
  <c r="M242" i="1" s="1"/>
  <c r="L182" i="1"/>
  <c r="L173" i="1"/>
  <c r="L163" i="1"/>
  <c r="J160" i="1"/>
  <c r="M160" i="1" s="1"/>
  <c r="J156" i="1"/>
  <c r="M156" i="1" s="1"/>
  <c r="L149" i="1"/>
  <c r="J141" i="1"/>
  <c r="M141" i="1" s="1"/>
  <c r="L133" i="1"/>
  <c r="L114" i="1"/>
  <c r="L98" i="1"/>
  <c r="J88" i="1"/>
  <c r="M88" i="1" s="1"/>
  <c r="L77" i="1"/>
  <c r="L73" i="1"/>
  <c r="L68" i="1"/>
  <c r="J62" i="1"/>
  <c r="M62" i="1" s="1"/>
  <c r="J55" i="1"/>
  <c r="M55" i="1" s="1"/>
  <c r="L52" i="1"/>
  <c r="J42" i="1"/>
  <c r="M42" i="1" s="1"/>
  <c r="J40" i="1"/>
  <c r="M40" i="1" s="1"/>
  <c r="L37" i="1"/>
  <c r="J30" i="1"/>
  <c r="M30" i="1" s="1"/>
  <c r="J26" i="1"/>
  <c r="M26" i="1" s="1"/>
  <c r="L21" i="1"/>
  <c r="L14" i="1"/>
  <c r="J19" i="1"/>
  <c r="M19" i="1" s="1"/>
  <c r="J14" i="1"/>
  <c r="M14" i="1" s="1"/>
  <c r="L20" i="1"/>
  <c r="L381" i="1"/>
  <c r="J307" i="1"/>
  <c r="M307" i="1" s="1"/>
  <c r="J268" i="1"/>
  <c r="M268" i="1" s="1"/>
  <c r="J208" i="1"/>
  <c r="M208" i="1" s="1"/>
  <c r="J148" i="1"/>
  <c r="M148" i="1" s="1"/>
  <c r="L130" i="1"/>
  <c r="J56" i="1"/>
  <c r="M56" i="1" s="1"/>
  <c r="J27" i="1"/>
  <c r="M27" i="1" s="1"/>
  <c r="J384" i="1"/>
  <c r="M384" i="1" s="1"/>
  <c r="L378" i="1"/>
  <c r="J370" i="1"/>
  <c r="M370" i="1" s="1"/>
  <c r="L346" i="1"/>
  <c r="L304" i="1"/>
  <c r="J279" i="1"/>
  <c r="M279" i="1" s="1"/>
  <c r="J265" i="1"/>
  <c r="M265" i="1" s="1"/>
  <c r="L239" i="1"/>
  <c r="L226" i="1"/>
  <c r="J211" i="1"/>
  <c r="M211" i="1" s="1"/>
  <c r="J201" i="1"/>
  <c r="M201" i="1" s="1"/>
  <c r="L140" i="1"/>
  <c r="J128" i="1"/>
  <c r="M128" i="1" s="1"/>
  <c r="L119" i="1"/>
  <c r="L101" i="1"/>
  <c r="L87" i="1"/>
  <c r="L82" i="1"/>
  <c r="J64" i="1"/>
  <c r="M64" i="1" s="1"/>
  <c r="J57" i="1"/>
  <c r="M57" i="1" s="1"/>
  <c r="L54" i="1"/>
  <c r="J48" i="1"/>
  <c r="M48" i="1" s="1"/>
  <c r="J44" i="1"/>
  <c r="M44" i="1" s="1"/>
  <c r="L39" i="1"/>
  <c r="L31" i="1"/>
  <c r="L13" i="1"/>
  <c r="J162" i="1"/>
  <c r="M162" i="1" s="1"/>
  <c r="J67" i="1"/>
  <c r="M67" i="1" s="1"/>
  <c r="L38" i="1"/>
  <c r="L481" i="1"/>
  <c r="L440" i="1"/>
  <c r="J425" i="1"/>
  <c r="M425" i="1" s="1"/>
  <c r="L417" i="1"/>
  <c r="L410" i="1"/>
  <c r="L405" i="1"/>
  <c r="J389" i="1"/>
  <c r="M389" i="1" s="1"/>
  <c r="L369" i="1"/>
  <c r="L339" i="1"/>
  <c r="L321" i="1"/>
  <c r="L290" i="1"/>
  <c r="L264" i="1"/>
  <c r="J258" i="1"/>
  <c r="M258" i="1" s="1"/>
  <c r="L202" i="1"/>
  <c r="J194" i="1"/>
  <c r="M194" i="1" s="1"/>
  <c r="J173" i="1"/>
  <c r="M173" i="1" s="1"/>
  <c r="L167" i="1"/>
  <c r="L162" i="1"/>
  <c r="J159" i="1"/>
  <c r="M159" i="1" s="1"/>
  <c r="J149" i="1"/>
  <c r="M149" i="1" s="1"/>
  <c r="J133" i="1"/>
  <c r="M133" i="1" s="1"/>
  <c r="L107" i="1"/>
  <c r="J98" i="1"/>
  <c r="M98" i="1" s="1"/>
  <c r="L90" i="1"/>
  <c r="J77" i="1"/>
  <c r="M77" i="1" s="1"/>
  <c r="L70" i="1"/>
  <c r="L67" i="1"/>
  <c r="L61" i="1"/>
  <c r="L56" i="1"/>
  <c r="J52" i="1"/>
  <c r="M52" i="1" s="1"/>
  <c r="L43" i="1"/>
  <c r="L41" i="1"/>
  <c r="J37" i="1"/>
  <c r="M37" i="1" s="1"/>
  <c r="L25" i="1"/>
  <c r="J21" i="1"/>
  <c r="M21" i="1" s="1"/>
  <c r="L18" i="1"/>
  <c r="L27" i="1"/>
  <c r="J90" i="1"/>
  <c r="M90" i="1" s="1"/>
  <c r="L60" i="1"/>
  <c r="L69" i="1"/>
  <c r="L24" i="1"/>
  <c r="J500" i="1"/>
  <c r="M500" i="1" s="1"/>
  <c r="L488" i="1"/>
  <c r="J461" i="1"/>
  <c r="M461" i="1" s="1"/>
  <c r="L447" i="1"/>
  <c r="J432" i="1"/>
  <c r="M432" i="1" s="1"/>
  <c r="L424" i="1"/>
  <c r="J400" i="1"/>
  <c r="M400" i="1" s="1"/>
  <c r="L359" i="1"/>
  <c r="L325" i="1"/>
  <c r="L255" i="1"/>
  <c r="L246" i="1"/>
  <c r="J226" i="1"/>
  <c r="M226" i="1" s="1"/>
  <c r="J217" i="1"/>
  <c r="M217" i="1" s="1"/>
  <c r="L193" i="1"/>
  <c r="J187" i="1"/>
  <c r="M187" i="1" s="1"/>
  <c r="L158" i="1"/>
  <c r="L143" i="1"/>
  <c r="J119" i="1"/>
  <c r="M119" i="1" s="1"/>
  <c r="L110" i="1"/>
  <c r="J101" i="1"/>
  <c r="M101" i="1" s="1"/>
  <c r="J82" i="1"/>
  <c r="M82" i="1" s="1"/>
  <c r="L75" i="1"/>
  <c r="L63" i="1"/>
  <c r="J54" i="1"/>
  <c r="M54" i="1" s="1"/>
  <c r="L47" i="1"/>
  <c r="J39" i="1"/>
  <c r="M39" i="1" s="1"/>
  <c r="L372" i="1"/>
  <c r="J152" i="1"/>
  <c r="M152" i="1" s="1"/>
  <c r="L136" i="1"/>
  <c r="J85" i="1"/>
  <c r="M85" i="1" s="1"/>
  <c r="J41" i="1"/>
  <c r="M41" i="1" s="1"/>
  <c r="J25" i="1"/>
  <c r="M25" i="1" s="1"/>
  <c r="J18" i="1"/>
  <c r="M18" i="1" s="1"/>
  <c r="L53" i="1"/>
  <c r="J20" i="1"/>
  <c r="M20" i="1" s="1"/>
  <c r="L497" i="1"/>
</calcChain>
</file>

<file path=xl/sharedStrings.xml><?xml version="1.0" encoding="utf-8"?>
<sst xmlns="http://schemas.openxmlformats.org/spreadsheetml/2006/main" count="1770" uniqueCount="1577">
  <si>
    <t>Евро</t>
  </si>
  <si>
    <t>Розничная цена</t>
  </si>
  <si>
    <t>Цена со скидкой</t>
  </si>
  <si>
    <t xml:space="preserve">Прайс лист на продукцию </t>
  </si>
  <si>
    <t>+7 495 128-2112</t>
  </si>
  <si>
    <t>+7 495 108-0659</t>
  </si>
  <si>
    <t>Размер скидки</t>
  </si>
  <si>
    <t>start@ameral.ru</t>
  </si>
  <si>
    <t>Руб. с НДС</t>
  </si>
  <si>
    <t>Euro/руб.</t>
  </si>
  <si>
    <t>Дата</t>
  </si>
  <si>
    <t>Руб. без НДС</t>
  </si>
  <si>
    <t>Артикул</t>
  </si>
  <si>
    <t>Статус</t>
  </si>
  <si>
    <t xml:space="preserve">Арт. № </t>
  </si>
  <si>
    <t>Наименование оборудования</t>
  </si>
  <si>
    <t>Технические характеристики</t>
  </si>
  <si>
    <t xml:space="preserve">Ссылка на источник данных </t>
  </si>
  <si>
    <t>Stego</t>
  </si>
  <si>
    <t>Нагреватели</t>
  </si>
  <si>
    <t>RC 016 - Нагреватель конвекционный</t>
  </si>
  <si>
    <t>01602000</t>
  </si>
  <si>
    <t>01602.0-00</t>
  </si>
  <si>
    <t>RC 01602.0-00 | Нагреватель STEGO конвекционный. Мощность 8 Вт. Uном=AC/DC 120-250 В</t>
  </si>
  <si>
    <t>AC/DC 120-250 В, 8 Вт</t>
  </si>
  <si>
    <t>01609000</t>
  </si>
  <si>
    <t>01609.0-00</t>
  </si>
  <si>
    <t>RC 01609.0-00 | Нагреватель STEGO конвекционный. Мощность 10 Вт. Uном=AC/DC 120-250 В</t>
  </si>
  <si>
    <t xml:space="preserve">AC/DC 120-250 В, 10 Вт   </t>
  </si>
  <si>
    <t>01610000</t>
  </si>
  <si>
    <t>01610.0-00</t>
  </si>
  <si>
    <t>RC 01610.0-00 | Нагреватель STEGO конвекционный. Мощность 13 Вт. Uном=AC/DC 120-250 В</t>
  </si>
  <si>
    <t>AC/DC 120-250 В, 13 Вт</t>
  </si>
  <si>
    <t>RCE 016  Нагреватель конвекционный</t>
  </si>
  <si>
    <t>01622000</t>
  </si>
  <si>
    <t>01622.0-00</t>
  </si>
  <si>
    <t>RCE 01622.0-00 | Нагреватель STEGO конвекционный. Мощность 5 Вт. Uном=AC/DC 120-250 В. Монтаж при помощи зажима RCE 09008.0-01.</t>
  </si>
  <si>
    <t>AC/DC 120-250 В, 5 Вт</t>
  </si>
  <si>
    <t>01623000</t>
  </si>
  <si>
    <t>01623.0-00</t>
  </si>
  <si>
    <t>RCE 01623.0-00 | Нагреватель STEGO конвекционный. Мощность 9 Вт. Uном=AC/DC 120-250 В. Монтаж при помощи зажима RCE 09008.0-01.</t>
  </si>
  <si>
    <t>AC/DC 120-250 В, 9 Вт</t>
  </si>
  <si>
    <t>01625000</t>
  </si>
  <si>
    <t>01625.0-00</t>
  </si>
  <si>
    <t>RCE 01625.0-00 | Нагреватель STEGO конвекционный. Мощность 10 Вт. Uном=AC/DC 120-250 В. Монтаж при помощи зажима RCE 09008.0-01.</t>
  </si>
  <si>
    <t>12 - 36 VAC/DC, 10 Вт</t>
  </si>
  <si>
    <t>09008001</t>
  </si>
  <si>
    <t>09008.0-01</t>
  </si>
  <si>
    <t>RCE 09008.0-01 | Зажим для нагревателей серии RCE 016. (1 компл. = 2шт.)</t>
  </si>
  <si>
    <t>(1 компл. = 2шт.)</t>
  </si>
  <si>
    <t>HGK 047  Нагреватель конвекционный (10 Вт, 20 Вт, 30 Вт)</t>
  </si>
  <si>
    <t>04700000</t>
  </si>
  <si>
    <t>04700.0-00</t>
  </si>
  <si>
    <t xml:space="preserve">HGK 04700.0-00 | Нагреватель STEGO конвекционный. Мощность 10 Вт. Uном=AC/DC 120-250 В. Провод подключения, l=0,3 м. Монтаж на Din-рейку. </t>
  </si>
  <si>
    <t>AC/DC 120-250 В, 10 Вт</t>
  </si>
  <si>
    <t>04701000</t>
  </si>
  <si>
    <t>04701.0-00</t>
  </si>
  <si>
    <t xml:space="preserve">HGK 04701.0-00 | Нагреватель STEGO конвекционный. Мощность 20 Вт. Uном=AC/DC 120-250 В. Провод подключения, l=0,3 м. Монтаж на Din-рейку. </t>
  </si>
  <si>
    <t>AC/DC 120-250 В, 20 Вт</t>
  </si>
  <si>
    <t>04702000</t>
  </si>
  <si>
    <t>04702.0-00</t>
  </si>
  <si>
    <t xml:space="preserve">HGK 04702.0-00 | Нагреватель STEGO конвекционный. Мощность 30 Вт. Uном=AC/DC 120-250 В. Провод подключения, l=0,3 м. Монтаж на Din-рейку. </t>
  </si>
  <si>
    <t>AC/DC 120-250 В, 30 Вт</t>
  </si>
  <si>
    <t>09024000</t>
  </si>
  <si>
    <t>09024.0-00</t>
  </si>
  <si>
    <t>HGK 09024.0-00 | Резьбовое соединение (1 компл .= 2шт.)</t>
  </si>
  <si>
    <t>(1 компл .= 2шт.)</t>
  </si>
  <si>
    <t>CSK 060 Нагреватель конвекционный (10 Вт, 20 Вт)</t>
  </si>
  <si>
    <t>06040000</t>
  </si>
  <si>
    <t>06040.0-00</t>
  </si>
  <si>
    <t>CSK 06040.0-00 | Нагреватель STEGO конвекционный. Мощность 10 Вт. Uном=AC/DC 120-250 В</t>
  </si>
  <si>
    <t>AC/DC 120-240 В, 10 Вт</t>
  </si>
  <si>
    <t>06030000</t>
  </si>
  <si>
    <t>06030.0-00</t>
  </si>
  <si>
    <t>CSK 06030.0-00 | Нагреватель STEGO конвекционный. Мощность 20 Вт. Uном=AC/DC 120-250 В</t>
  </si>
  <si>
    <t>AC/DC 120-240 В, 20 Вт</t>
  </si>
  <si>
    <t>CP 061 Нагреватель конвекционный плоский (50 Вт, 100 Вт)</t>
  </si>
  <si>
    <t>Новинка</t>
  </si>
  <si>
    <t>06100000</t>
  </si>
  <si>
    <t>06100.0-00</t>
  </si>
  <si>
    <t>CP 06100.0-00 | Нагреватель Stego конвекционный, плоский. Мощность 50 Вт. Uном=AC 230 В. Длина 239 мм, толщина 8 мм.</t>
  </si>
  <si>
    <t xml:space="preserve">AC 230 В,  50 Вт, длина 239 мм, толщина 8 мм </t>
  </si>
  <si>
    <t>06101000</t>
  </si>
  <si>
    <t>06101.0-00</t>
  </si>
  <si>
    <t>CP 06101.0-00 | Нагреватель Stego конвекционный, плоский. Мощность 100 Вт. Uном=AC 230 В. Длина 414 мм, толщина 8 мм.</t>
  </si>
  <si>
    <t xml:space="preserve">AC 230 В,  100 Вт, длина 414 мм, толщина 8 мм </t>
  </si>
  <si>
    <t>HG 140 Нагреватель конвекционный ( 15 Вт, 30 Вт, 45 Вт, 60 Вт, 75 Вт, 100 Вт, 150 Вт)</t>
  </si>
  <si>
    <t>14000000</t>
  </si>
  <si>
    <t>14000.0-00</t>
  </si>
  <si>
    <t>HG 14000.0-00 | Нагреватель STEGO конвекционный. Мощность 15 Вт. Uном=AC/DC 120-250 В. Монтаж на Din-рейку.</t>
  </si>
  <si>
    <t>AC/DC 120-250 В, 15 Вт, крепление на DIN рейку</t>
  </si>
  <si>
    <t>14001000</t>
  </si>
  <si>
    <t>14001.0-00</t>
  </si>
  <si>
    <t>HG 14001.0-00 | Нагреватель STEGO конвекционный. Мощность 30 Вт. Uном=AC/DC 120-250 В. Монтаж на Din-рейку.</t>
  </si>
  <si>
    <t>AC/DC 120-250 В, 30 Вт, крепление на DIN рейку</t>
  </si>
  <si>
    <t>14003000</t>
  </si>
  <si>
    <t>14003.0-00</t>
  </si>
  <si>
    <t>HG 14003.0-00 | Нагреватель STEGO конвекционный. Мощность 45 Вт. Uном=AC/DC 120-250 В. Монтаж на Din-рейку.</t>
  </si>
  <si>
    <t>AC/DC 120-250 В, 45 Вт, крепление на DIN рейку</t>
  </si>
  <si>
    <t>14005000</t>
  </si>
  <si>
    <t>14005.0-00</t>
  </si>
  <si>
    <t>HG 14005.0-00 | Нагреватель STEGO конвекционный. Мощность 60 Вт. Uном=AC/DC 120-250 В. Монтаж на Din-рейку.</t>
  </si>
  <si>
    <t>AC/DC 120-250 В, 60 Вт, крепление на DIN рейку</t>
  </si>
  <si>
    <t>14006000</t>
  </si>
  <si>
    <t>14006.0-00</t>
  </si>
  <si>
    <t>HG 14006.0-00 | Нагреватель STEGO конвекционный. Мощность 75 Вт. Uном=AC/DC 120-250 В. Монтаж на Din-рейку.</t>
  </si>
  <si>
    <t>AC/DC 120-250 В, 75 Вт, крепление на DIN рейку</t>
  </si>
  <si>
    <t>14007000</t>
  </si>
  <si>
    <t>14007.0-00</t>
  </si>
  <si>
    <t>HG 14007.0-00 | Нагреватель STEGO конвекционный. Мощность 100 Вт. Uном=AC/DC 120-250 В. Монтаж на Din-рейку.</t>
  </si>
  <si>
    <t>AC/DC 120-250 В, 100 Вт, крепление на DIN рейку</t>
  </si>
  <si>
    <t>14008000</t>
  </si>
  <si>
    <t>14008.0-00</t>
  </si>
  <si>
    <t>HG 14008.0-00 | Нагреватель STEGO конвекционный. Мощность 150 Вт. Uном=AC/DC 120-250 В. Монтаж на Din-рейку.</t>
  </si>
  <si>
    <t>AC/DC 120-250 В, 150 Вт, крепление на DIN рейку</t>
  </si>
  <si>
    <t>CS 060 Нагреватель конвекционный (50 Вт, 100 Вт, 150 Вт)</t>
  </si>
  <si>
    <t>06000000</t>
  </si>
  <si>
    <t>06000.0-00</t>
  </si>
  <si>
    <t>CS 06000.0-00 | Нагреватель STEGO конвекционный, в защитном кожухе. Мощность 50 Вт. Uном=AC/DC 120-250 В. Монтаж на Din-рейку.</t>
  </si>
  <si>
    <t>AC/DC 120-250 В, 50 Вт, крепление на DIN рейку</t>
  </si>
  <si>
    <t>06010000</t>
  </si>
  <si>
    <t>06010.0-00</t>
  </si>
  <si>
    <t>CS 06010.0-00 | Нагреватель STEGO конвекционный, в защитном кожухе. Мощность 100 Вт. Uном=AC/DC 120-250 В. Монтаж на Din-рейку.</t>
  </si>
  <si>
    <t>06020000</t>
  </si>
  <si>
    <t>06020.0-00</t>
  </si>
  <si>
    <t>CS 06020.0-00 | Нагреватель STEGO конвекционный, в защитном кожухе. Мощность 150 Вт. Uном=AC/DC 120-250 В. Монтаж на Din-рейку.</t>
  </si>
  <si>
    <t>CSF 060 Нагреватель конвекционный с  термостатом (50 Вт, 100 Вт, 150 Вт)</t>
  </si>
  <si>
    <t>06001000</t>
  </si>
  <si>
    <t>06001.0-00</t>
  </si>
  <si>
    <t>CSF 06001.0-00 | Нагреватель STEGO конвекционный с термостатом (t=15 C), в защитном кожухе. Мощность 50 Вт. Uном=AC/DC 120-250 В. Монтаж на Din-рейку.</t>
  </si>
  <si>
    <t>AC 120-250 В, 50 Вт, 15 °C, крепление на DIN рейку</t>
  </si>
  <si>
    <t>06002000</t>
  </si>
  <si>
    <t>06002.0-00</t>
  </si>
  <si>
    <t>CSF 06002.0-00 | Нагреватель STEGO конвекционный с термостатом (t=25 C), в защитном кожухе. Мощность 50 Вт. Uном=AC/DC 120-250 В. Монтаж на Din-рейку.</t>
  </si>
  <si>
    <t>AC 120-250 В, 50 Вт, 25 °C, крепление на DIN рейку</t>
  </si>
  <si>
    <t>06011000</t>
  </si>
  <si>
    <t>06011.0-00</t>
  </si>
  <si>
    <t>CSF 06011.0-00 | Нагреватель STEGO конвекционный с термостатом (t=15 C), в защитном кожухе. Мощность 100 Вт. Uном=AC/DC 120-250 В. Монтаж на Din-рейку.</t>
  </si>
  <si>
    <t>AC 120-250 В, 100 Вт, 15 °C,крепление на DIN рейку</t>
  </si>
  <si>
    <t>06012000</t>
  </si>
  <si>
    <t>06012.0-00</t>
  </si>
  <si>
    <t>CSF 06012.0-00 | Нагреватель STEGO конвекционный с термостатом (t=25 C), в защитном кожухе. Мощность 100 Вт. Uном=AC/DC 120-250 В. Монтаж на Din-рейку.</t>
  </si>
  <si>
    <t>AC 120-250 В, 100 Вт, 25 °C, крепление на DIN рейку</t>
  </si>
  <si>
    <t>06021000</t>
  </si>
  <si>
    <t>06021.0-00</t>
  </si>
  <si>
    <t>CSF 06021.0-00 | Нагреватель STEGO конвекционный с термостатом (t=15 C), в защитном кожухе. Мощность 150 Вт. Uном=AC/DC 120-250 В. Монтаж на Din-рейку.</t>
  </si>
  <si>
    <t>AC 120-250 В, 150 Вт, 15 °C, крепление на DIN рейку</t>
  </si>
  <si>
    <t>06022000</t>
  </si>
  <si>
    <t>06022.0-00</t>
  </si>
  <si>
    <t>CSF 06022.0-00 | Нагреватель STEGO конвекционный с термостатом (t=25 C), в защитном кожухе. Мощность 150 Вт. Uном=AC/DC 120-250 В. Монтаж на Din-рейку.</t>
  </si>
  <si>
    <t>AC 120-250 В, 150 Вт, 25 °C, крепление на DIN рейку</t>
  </si>
  <si>
    <t>HV 030 / HVL 031 Нагреватель с вентилятором (100 Вт, 150 Вт, 200 Вт, 300 Вт, 400 Вт)</t>
  </si>
  <si>
    <t>03100000</t>
  </si>
  <si>
    <t>03100.0-00</t>
  </si>
  <si>
    <t>HV 03100.0-00 | Нагреватель STEGO с вентилятором (комплектация без вентилятора). Мощность 100 Вт. Uном=AC/DC 120-250 В. Монтаж на Din-рейку.</t>
  </si>
  <si>
    <t>AC 230 В, 100 Вт, крепление на DIN рейку</t>
  </si>
  <si>
    <t>03101000</t>
  </si>
  <si>
    <t>03101.0-00</t>
  </si>
  <si>
    <t>HV 03101.0-00 | Нагреватель STEGO с вентилятором (комплектация без вентилятора). Мощность 150 Вт. Uном=AC/DC 120-250 В. Монтаж на Din-рейку.</t>
  </si>
  <si>
    <t>AC 230 В, 150 Вт, крепление на DIN рейку</t>
  </si>
  <si>
    <t>03110000</t>
  </si>
  <si>
    <t>03110.0-00</t>
  </si>
  <si>
    <t>HV 03110.0-00 | Нагреватель STEGO с вентилятором (комплектация без вентилятора). Мощность 200 Вт. Uном=AC/DC 120-250 В. Монтаж на Din-рейку.</t>
  </si>
  <si>
    <t>AC 230 В, 200 Вт, крепление на DIN рейку</t>
  </si>
  <si>
    <t>03111000</t>
  </si>
  <si>
    <t>03111.0-00</t>
  </si>
  <si>
    <t>HV 03111.0-00 | Нагреватель STEGO с вентилятором (комплектация без вентилятора). Мощность 300 Вт. Uном=AC/DC 120-250 В. Монтаж на Din-рейку.</t>
  </si>
  <si>
    <t>AC 230 В, 300 Вт, крепление на DIN рейку</t>
  </si>
  <si>
    <t>03112000</t>
  </si>
  <si>
    <t>03112.0-00</t>
  </si>
  <si>
    <t>HV 03112.0-00 | Нагреватель STEGO с вентилятором (комплектация без вентилятора). Мощность 400 Вт. Uном=AC/DC 120-250 В. Монтаж на Din-рейку.</t>
  </si>
  <si>
    <t>AC 230 В, 400 Вт, крепление на DIN рейку</t>
  </si>
  <si>
    <t>03102000</t>
  </si>
  <si>
    <t>03102.0-00</t>
  </si>
  <si>
    <t>HVL 03102.0-00 | Нагреватель STEGO с вентилятором. Мощность 100 Вт. Uном=AC/DC 120-250 В. Монтаж на Din-рейку.</t>
  </si>
  <si>
    <t>03103000</t>
  </si>
  <si>
    <t>03103.0-00</t>
  </si>
  <si>
    <t>HVL 03103.0-00 | Нагреватель STEGO с вентилятором. Мощность 150 Вт. Uном=AC/DC 120-250 В. Монтаж на Din-рейку.</t>
  </si>
  <si>
    <t>03113000</t>
  </si>
  <si>
    <t>03113.0-00</t>
  </si>
  <si>
    <t>HVL 03113.0-00 | Нагреватель STEGO с вентилятором. Мощность 200 Вт. Uном=AC/DC 120-250 В. Монтаж на Din-рейку.</t>
  </si>
  <si>
    <t>03114000</t>
  </si>
  <si>
    <t>03114.0-00</t>
  </si>
  <si>
    <t>HVL 03114.0-00 | Нагреватель STEGO с вентилятором. Мощность 300 Вт. Uном=AC/DC 120-250 В. Монтаж на Din-рейку.</t>
  </si>
  <si>
    <t>03115000</t>
  </si>
  <si>
    <t>03115.0-00</t>
  </si>
  <si>
    <t>HVL 03115.0-00 | Нагреватель STEGO с вентилятором. Мощность 400 Вт. Uном=AC/DC 120-250 В. Монтаж на Din-рейку.</t>
  </si>
  <si>
    <t>HVI 030 Нагреватель с вентилятором (500 Вт, 600 Вт, 700 Вт)</t>
  </si>
  <si>
    <t>03084000</t>
  </si>
  <si>
    <t>03084.0-00</t>
  </si>
  <si>
    <t>HVI 03084.0-00 | Нагреватель STEGO с вентилятором. Мощность 500 Вт. Uном=AC/DC 120-250 В. Монтаж на Din-рейку.</t>
  </si>
  <si>
    <t>AC 230 В, 500 Вт, крепление на DIN рейку</t>
  </si>
  <si>
    <t>03083000</t>
  </si>
  <si>
    <t>03083.0-00</t>
  </si>
  <si>
    <t>HVI 03083.0-00 | Нагреватель STEGO с вентилятором. Мощность 600 Вт. Uном=AC/DC 120-250 В. Монтаж на Din-рейку.</t>
  </si>
  <si>
    <t>AC 230 В, 600 Вт, крепление на DIN рейку</t>
  </si>
  <si>
    <t>03082000</t>
  </si>
  <si>
    <t>03082.0-00</t>
  </si>
  <si>
    <t>HVI 03082.0-00 | Нагреватель STEGO с вентилятором. Мощность 700 Вт. Uном=AC/DC 120-250 В. Монтаж на Din-рейку.</t>
  </si>
  <si>
    <t>AC 230 В, 700 Вт, крепление на DIN рейку</t>
  </si>
  <si>
    <t>03084001</t>
  </si>
  <si>
    <t>03084.0-01</t>
  </si>
  <si>
    <t>HVI 03084.0-01 | Нагреватель STEGO с вентилятором. Мощность 500 Вт. Uном=AC/DC 120-250 В. Крепление винтами.</t>
  </si>
  <si>
    <t>AC 230 В, 500 Вт, крепление винтами</t>
  </si>
  <si>
    <t>03083001</t>
  </si>
  <si>
    <t>03083.0-01</t>
  </si>
  <si>
    <t>HVI 03083.0-01 | Нагреватель STEGO с вентилятором. Мощность 600 Вт. Uном=AC/DC 120-250 В. Крепление винтами.</t>
  </si>
  <si>
    <t>AC 230 В, 600 Вт, крепление винтами</t>
  </si>
  <si>
    <t>03082001</t>
  </si>
  <si>
    <t>03082.0-01</t>
  </si>
  <si>
    <t>HVI 03082.0-01 | Нагреватель STEGO с вентилятором. Мощность 700 Вт. Uном=AC/DC 120-250 В. Крепление винтами.</t>
  </si>
  <si>
    <t>AC 230 В, 700 Вт, крепление винтами</t>
  </si>
  <si>
    <t>CS 028 / CSL 028 Нагреватель с вентилятором (50 Вт, 100 Вт, 150 Вт, 250 Вт, 400 Вт)</t>
  </si>
  <si>
    <t>02803000</t>
  </si>
  <si>
    <t>02803.0-00</t>
  </si>
  <si>
    <t>CS 02803.0-00 | Нагреватель STEGO с вентилятором. Мощность 50 Вт. Uном=AC/DC 120-250 В. Монтаж на Din-рейку.</t>
  </si>
  <si>
    <t>AC 230 В, 50 Вт, крепление на DIN рейку</t>
  </si>
  <si>
    <t>02804000</t>
  </si>
  <si>
    <t>02804.0-00</t>
  </si>
  <si>
    <t>CS 02804.0-00 | Нагреватель STEGO с вентилятором. Мощность 100 Вт. Uном=AC/DC 120-250 В. Монтаж на Din-рейку.</t>
  </si>
  <si>
    <t>02800000</t>
  </si>
  <si>
    <t>02800.0-00</t>
  </si>
  <si>
    <t>CS 02800.0-00 | Нагреватель STEGO с вентилятором. Мощность 150 Вт. Uном=AC/DC 120-250 В. Монтаж на Din-рейку.</t>
  </si>
  <si>
    <t>02800001</t>
  </si>
  <si>
    <t>02800.0-01</t>
  </si>
  <si>
    <t>CS 02800.0-01 | Нагреватель STEGO с вентилятором. Мощность 150 Вт. Uном=AC/DC 120-250 В. Крепление винтами.</t>
  </si>
  <si>
    <t>AC 230 В, 150 Вт, крепление винтами</t>
  </si>
  <si>
    <t>02811000</t>
  </si>
  <si>
    <t>02811.0-00</t>
  </si>
  <si>
    <t>CSL 02811.0-00 | Нагреватель STEGO с вентилятором. Мощность 250 Вт. Uном=AC/DC 120-250 В. Монтаж на Din-рейку.</t>
  </si>
  <si>
    <t>AC 230 В, 250 Вт, крепление на DIN рейку</t>
  </si>
  <si>
    <t>02811001</t>
  </si>
  <si>
    <t>02811.0-01</t>
  </si>
  <si>
    <t>CSL 02811.0-01 | Нагреватель STEGO с вентилятором. Мощность 250 Вт. Uном=AC/DC 120-250 В. Крепление винтами.</t>
  </si>
  <si>
    <t>AC 230 В, 250 Вт, крепление винтами</t>
  </si>
  <si>
    <t>02810000</t>
  </si>
  <si>
    <t>02810.0-00</t>
  </si>
  <si>
    <t>CSL 02810.0-00 | Нагреватель STEGO с вентилятором. Мощность 400 Вт. Uном=AC/DC 120-250 В. Монтаж на Din-рейку.</t>
  </si>
  <si>
    <t>02810001</t>
  </si>
  <si>
    <t>02810.0-01</t>
  </si>
  <si>
    <t>CSL 02810.0-01 | Нагреватель STEGO с вентилятором. Мощность 400 Вт. Uном=AC/DC 120-250 В. Крепление винтами.</t>
  </si>
  <si>
    <t>AC 230 В, 400 Вт, крепление винтами</t>
  </si>
  <si>
    <t>Аксессуар для нагревателя с вентилятором CSL 028  ( 250 Вт, 400 Вт)</t>
  </si>
  <si>
    <t>Решетка для Нагревателя с вентилятором серии CSL 028.Габариты: 85x85x12 мм, черный пластик, крепление сверху на нагреватель. Изменение направления горячего воздуха с вертикального на угловое, под 45°, защита от перегрева вышестоящих компонентов.</t>
  </si>
  <si>
    <t>85 x 85 x 12 мм, черный пластик, крепление сверху на нагреватель.</t>
  </si>
  <si>
    <t>CSF 028 Нагреватель с вентилятором и термостатом с фиксированной уставкой ( 250 Вт, 400 Вт)</t>
  </si>
  <si>
    <t>02821006</t>
  </si>
  <si>
    <t>02821.0-06</t>
  </si>
  <si>
    <t>CSF 02821.0-06 | Нагреватель Stego, 250 Вт, с термостатом (фикс. Tоткл / вкл= 5./ 15 °C). , Uпит= AC 120-250 В. Крепление на DIN рейку.</t>
  </si>
  <si>
    <t xml:space="preserve">AC 120-250 В, 250 Вт, 5...15 °C, крепление на DIN рейку </t>
  </si>
  <si>
    <t>02821008</t>
  </si>
  <si>
    <t>02821.0-08</t>
  </si>
  <si>
    <t>CSF 02821.0-08 | Нагреватель Stego, 250 Вт, с термостатом (фикс. Tоткл / вкл= 5./ 15 °C). , Uпит= AC 120-250 В. Крепление винтами.</t>
  </si>
  <si>
    <t>AC 120-250 В, 250 Вт, 5…15 °C, крепление винтами</t>
  </si>
  <si>
    <t>02821009</t>
  </si>
  <si>
    <t>02821.0-09</t>
  </si>
  <si>
    <t>CSF 02821.0-09 | Нагреватель Stego, 250 Вт, с термостатом (фикс. Tоткл / вкл= 15./ 25 °C). , Uпит= AC 120-250 В. Крепление на DIN рейку.</t>
  </si>
  <si>
    <t>AC 120-250 В, 250 Вт, 15…25 °C , крепление на DIN рейку</t>
  </si>
  <si>
    <t>02821011</t>
  </si>
  <si>
    <t>02821.0-11</t>
  </si>
  <si>
    <t>CSF 02821.0-11 | Нагреватель Stego, 250 Вт, с термостатом (фикс. Tоткл / вкл= 15./ 25 °C). , Uпит= AC 120-250 В. Крепление винтами.</t>
  </si>
  <si>
    <t>AC 120-250 В, 250 Вт, 15….25 °C, крепление винтами</t>
  </si>
  <si>
    <t>02820006</t>
  </si>
  <si>
    <t>02820.0-06</t>
  </si>
  <si>
    <t>CSF 02820.0-06 | Нагреватель Stego, 400 Вт, с термостатом (фикс. Tоткл / вкл= 5./ 15 °C). , Uпит= AC 120-250 В. Крепление на DIN рейку.</t>
  </si>
  <si>
    <t xml:space="preserve">AC 120-250 В, 400 Вт, 5...15 °C, крепление на DIN рейку </t>
  </si>
  <si>
    <t>02820008</t>
  </si>
  <si>
    <t>02820.0-08</t>
  </si>
  <si>
    <t>CSF 02820.0-08 | Нагреватель Stego, 400 Вт, с термостатом (фикс. Tоткл / вкл= 5./ 15 °C). , Uпит= AC 120-250 В. Крепление винтами.</t>
  </si>
  <si>
    <t xml:space="preserve">AC 120-250 В, 400 Вт, 5…15 °C, крепление винтами </t>
  </si>
  <si>
    <t>02820009</t>
  </si>
  <si>
    <t>02820.0-09</t>
  </si>
  <si>
    <t>CSF 02820.0-09 | Нагреватель Stego, 400 Вт, с термостатом (фикс. Tоткл / вкл= 15./ 25 °C). , Uпит= AC 120-250 В. Крепление на DIN рейку.</t>
  </si>
  <si>
    <t>AC 120-250 В, 400 Вт, 15…25 °C, крепление на DIN рейку</t>
  </si>
  <si>
    <t>02820011</t>
  </si>
  <si>
    <t>02820.0-11</t>
  </si>
  <si>
    <t>CSF 02820.0-11 | Нагреватель Stego, 400 Вт, с термостатом (фикс. Tоткл / вкл= 15./ 25 °C). , Uпит= AC 120-250 В. Крепление винтами.</t>
  </si>
  <si>
    <t>AC 120-250 В, 400 Вт, 15….25 °C, крепление винтами</t>
  </si>
  <si>
    <t>HGL 046  Нагреватель с вентилятором (250 Вт, 400 Вт)</t>
  </si>
  <si>
    <t>04640000</t>
  </si>
  <si>
    <t>04640.0-00</t>
  </si>
  <si>
    <t>HGL 04640.0-00 | Нагреватель STEGO с вентилятором. Мощность 250 Вт. Uном=AC/DC 120-250 В. Монтаж на Din-рейку.</t>
  </si>
  <si>
    <t>04641000</t>
  </si>
  <si>
    <t>04641.0-00</t>
  </si>
  <si>
    <t>HGL 04641.0-00 | Нагреватель STEGO с вентилятором. Мощность 400 Вт. Uном=AC/DC 120-250 В. Монтаж на Din-рейку.</t>
  </si>
  <si>
    <t>CR 027 Нагреватель с вентилятором и термостатом</t>
  </si>
  <si>
    <t>02700000</t>
  </si>
  <si>
    <t>02700.0-00</t>
  </si>
  <si>
    <t>CR 02700.0-00 | Нагреватель STEGO с вентилятором и термостатом. Мощность 475 Вт. Uном=AC/DC 120-250 В. Монтаж на Din-рейку.</t>
  </si>
  <si>
    <t>AC 220-240 В, 475 Вт, крепление на DIN рейку</t>
  </si>
  <si>
    <t>02701000</t>
  </si>
  <si>
    <t>02701.0-00</t>
  </si>
  <si>
    <t>CR 02701.0-00 | Нагреватель STEGO с вентилятором и термостатом. Мощность 550 Вт. Uном=AC/DC 120-250 В. Монтаж на Din-рейку.</t>
  </si>
  <si>
    <t>AC 220-240 В, 550 Вт, крепление на DIN рейку</t>
  </si>
  <si>
    <t>CR 030 Нагреватель с вентилятором и термостатом\ гигростатом (950 Вт)</t>
  </si>
  <si>
    <t>03051000</t>
  </si>
  <si>
    <t>03051.0-00</t>
  </si>
  <si>
    <t>CR 03051.0-00 | Нагреватель STEGO с вентилятором, с термостатом (0..+60 С). Мощность 950 Вт. Uном=AC/DC 120-250 В. Монтаж на дно (винтами).</t>
  </si>
  <si>
    <t>AC 230 В, 950 Вт, 0 до 60 °C, крепление к полу</t>
  </si>
  <si>
    <t>13051000</t>
  </si>
  <si>
    <t>13051.0-00</t>
  </si>
  <si>
    <t>CR 13051.0-00 | Нагреватель STEGO с вентилятором, с термостатом (0..+60 С). Мощность 950 Вт. Uном=AC/DC 120-250 В. Монтаж на Din-рейку или винтами.</t>
  </si>
  <si>
    <t>AC 230 В, 950 Вт, 0 до 60 °C, крепление винтами</t>
  </si>
  <si>
    <t>CS 032 Нагреватель с вентилятором (1000 Вт)  Комплект: Нагреватель+Электрокабель с вилкой+зажим</t>
  </si>
  <si>
    <t>03209000</t>
  </si>
  <si>
    <t>03209.0-00</t>
  </si>
  <si>
    <t>CS 03209.0-00 | Нагреватель STEGO с вентилятором. Мощность 1000 Вт. Uном=AC/DC 120-250 В. Монтаж на Din-рейку.</t>
  </si>
  <si>
    <t>AC 230 В, 1000 Вт, крепление на DIN рейку</t>
  </si>
  <si>
    <t>http://www.stego.de/ru/oborudovanie/nagrevateli/nagrevateli-s-ventiljatorom/1000-vt.html</t>
  </si>
  <si>
    <t>03209001</t>
  </si>
  <si>
    <t>03209.0-01</t>
  </si>
  <si>
    <t>CS 03209.0-01 | Нагреватель STEGO с вентилятором. Мощность 1000 Вт. Uном=AC/DC 120-250 В. Крепление винтами.</t>
  </si>
  <si>
    <t>AC 230 В, 1000 Вт, крепление винтами</t>
  </si>
  <si>
    <t>CSF 032 Нагреватель с вентилятором и термостатом (Комплект: Нагреватель+Электрокабель с вилкой+зажим)</t>
  </si>
  <si>
    <t>03201000</t>
  </si>
  <si>
    <t>03201.0-00</t>
  </si>
  <si>
    <t>CSF 03201.0-00 | Нагреватель STEGO с вентилятором и термостатом (t=25 C). Мощность 1000 Вт. Uном=AC/DC 120-250 В. Монтаж на Din-рейку.</t>
  </si>
  <si>
    <t>AC 230 В, 1000 Вт, 25 °C, крепление на DIN рейку</t>
  </si>
  <si>
    <t>03201001</t>
  </si>
  <si>
    <t>03201.0-01</t>
  </si>
  <si>
    <t>CSF 03201.0-01 | Нагреватель STEGO с вентилятором и термостатом (t=25 C). Мощность 1000 Вт. Uном=AC/DC 120-250 В. Крепление винтами.</t>
  </si>
  <si>
    <t>AC 230 В, 1000 Вт, 25 °C, крепление винтами</t>
  </si>
  <si>
    <t>03202000</t>
  </si>
  <si>
    <t>03202.0-00</t>
  </si>
  <si>
    <t>CSF 03202.0-00 | Нагреватель STEGO с вентилятором и термостатом (t=15 C). Мощность 1000 Вт. Uном=AC/DC 120-250 В. Монтаж на Din-рейку.</t>
  </si>
  <si>
    <t>AC 230 В, 1000 Вт,15 °C, крепление на DIN рейку</t>
  </si>
  <si>
    <t>03202001</t>
  </si>
  <si>
    <t>03202.0-01</t>
  </si>
  <si>
    <t>CSF 03202.0-01 | Нагреватель STEGO с вентилятором и термостатом (t=25 C). Мощность 1000 Вт. Uном=AC/DC 120-250 В. Крепление винтами.</t>
  </si>
  <si>
    <t>AC 230 В, 1000 Вт,15 °C, крепление винтами</t>
  </si>
  <si>
    <t>CS 032 / CSF 032  Аксессуары для нагревателей</t>
  </si>
  <si>
    <t>CS 244 379 | Соединительный кабель STEGO с вилкой для подключения нагревателей CS 032 / CSF 032, длина 1,0 метр.</t>
  </si>
  <si>
    <t>Соединительный кабель с вилкой для подключения, длина 1,0 метр</t>
  </si>
  <si>
    <t>CS 244 380 | Соединительный кабель STEGO с вилкой для подключения нагревателей CS 032 / CSF 032, длина 2,0 метр.</t>
  </si>
  <si>
    <t>Соединительный кабель с вилкой для подключения, длина 2,0 метра</t>
  </si>
  <si>
    <t>CS 237 009 | Зажим для вилки электрокабеля, для кабеля 244379 и 244380</t>
  </si>
  <si>
    <t>Зажим для вилки электрокабеля кабеля 244379 и 244380</t>
  </si>
  <si>
    <t>CS 030 / CS 130 Нагреватель с вентилятором и термостатом ( 1200 Вт)</t>
  </si>
  <si>
    <t>03060000</t>
  </si>
  <si>
    <t>03060.0-00</t>
  </si>
  <si>
    <t>CS 03060.0-00 | Нагреватель STEGO с вентилятором и термостатом (0..+60 С). Мощность 1200 Вт. Uном=AC/DC 120-250 В. Монтаж на дно (винтами).</t>
  </si>
  <si>
    <t>AC 230 В, 1200 Вт, 0 до 60 °C,крепление к полу</t>
  </si>
  <si>
    <t>03060001</t>
  </si>
  <si>
    <t>03060.0-01</t>
  </si>
  <si>
    <t>CS 03060.0-01 | Нагреватель STEGO со встроенным вентилятором. Мощность 1200 Вт. Uном=AC/DC 120-250 В. Монтаж на дно (винтами).</t>
  </si>
  <si>
    <t>AC 230 В, 1200 Вт, крепление к полу</t>
  </si>
  <si>
    <t>13060000</t>
  </si>
  <si>
    <t>13060.0-00</t>
  </si>
  <si>
    <t>CS 13060.0-00 | Нагреватель STEGO с вентилятором и термостатом (0..+60 С). Мощность 1200 Вт. Uном=AC/DC 120-250 В. Монтаж на стену (винтами).</t>
  </si>
  <si>
    <t>AC 230 В, 1200 Вт, 0 до 60 °C, крепление винтами</t>
  </si>
  <si>
    <t>13060001</t>
  </si>
  <si>
    <t>13060.0-01</t>
  </si>
  <si>
    <t>CS 13060.0-01 | Нагреватель STEGO с вентилятором (0..+60 С). Мощность 1200 Вт. Uном=AC/DC 120-250 В. Монтаж на стену (винтами).</t>
  </si>
  <si>
    <t>AC 230 В, 1200 Вт, крепление винтами</t>
  </si>
  <si>
    <t>DCR 030 Нагреватель с вентилятором DC 24 B, DC 56 B – от 200 Вт до 800 Вт (напольное крепление)</t>
  </si>
  <si>
    <t>03092112</t>
  </si>
  <si>
    <t>03092.1-12</t>
  </si>
  <si>
    <t>DCR 03092.1-12 | Нагреватель STEGO с встроенным вентилятором. Мощность 200 Вт. Uпит=DC 24V. Встроенный термостат (от 20 до +40 °C). Пустовой ток до 25А. Напольное крепление.</t>
  </si>
  <si>
    <t>200 Вт. DC 24B. Встроенный термостат от 20 до +40 °C.</t>
  </si>
  <si>
    <t>03092113</t>
  </si>
  <si>
    <t>03092.1-13</t>
  </si>
  <si>
    <t>DCR 03092.1-13 | Нагреватель STEGO с встроенным вентилятором. Мощность 200 Вт. Uпит=DC 24V. Встроенный термостат (от 20 до +40 °C), Разъем для внешнего датчика. Пустовой ток до 25А. Напольное крепление.</t>
  </si>
  <si>
    <t>Термостат с разъемом для внешнего датчика² DC 24 B 200 Вт 25,0 A</t>
  </si>
  <si>
    <t>03097312</t>
  </si>
  <si>
    <t>03097.3-12</t>
  </si>
  <si>
    <t>DCR 03097.3-12 | Нагреватель STEGO с встроенным вентилятором. Мощность 800 Вт. Uпит=DC 56V. Встроенный термостат (от 20 до +40 °C). Пустовой ток до 25А. Напольное крепление.</t>
  </si>
  <si>
    <t>DC 56 B 800 Вт Встроенный термостат от 20 до +40 °C.</t>
  </si>
  <si>
    <t>03097313</t>
  </si>
  <si>
    <t>03097.3-13</t>
  </si>
  <si>
    <t>DCR 03097.3-13 | Нагреватель STEGO с встроенным вентилятором. Мощность 800 Вт. Uпит=DC 56V. Встроенный термостат (от 20 до +40 °C), Разъем для внешнего датчика. Разъем для внешнего датчика. Пустовой ток до 25А. Напольное крепление.</t>
  </si>
  <si>
    <t>Термостат с разъемом для внешнего датчика² DC 56 B 800 Вт 25,0 A от 20 до +40 °C</t>
  </si>
  <si>
    <t>03092103</t>
  </si>
  <si>
    <t>03092.1-03</t>
  </si>
  <si>
    <t>DCR 03092.1-03 | Нагреватель STEGO с встроенным вентилятором. Мощность 200 Вт. Uпит=DC 24V. Встроенный гигроста (от 40 до 90% отн. вл), с разъемом для внешнего датчика. Пустовой ток до 25А. Напольное крепление.</t>
  </si>
  <si>
    <t>Гигростат с разъемом для внешнего датчика² DC 24 B 200 Вт 25,0 A от 40 до 90 % отн. вл.</t>
  </si>
  <si>
    <t>03095303</t>
  </si>
  <si>
    <t>03095.3-03</t>
  </si>
  <si>
    <t>DCR 03095.3-03 | Нагреватель STEGO с встроенным вентилятором. Мощность 600 Вт. Uпит=DC 56V. Встроенный гигроста (от 40 до 90% отн. вл), с разъемом для внешнего датчика. Пустовой ток до 25А. Напольное крепление.</t>
  </si>
  <si>
    <t>DC 56 B 600 Вт Гигростат (40-90% отн. вл.) с разъемом для внешнего датчика</t>
  </si>
  <si>
    <t>DCR 130 Нагреватель с вентилятором DC 24 B, DC 56 B – от 200 Вт до 800 Вт (напольное крепление)</t>
  </si>
  <si>
    <t>13092112</t>
  </si>
  <si>
    <t>13092.1-12</t>
  </si>
  <si>
    <t>DCR 13092.1-12 | Нагреватель STEGO с встроенным вентилятором. Мощность 200 Вт. Uпит=DC 24V. Встроенный термостат (от 20 до +40 °C). Пустовой ток до 25А. Крепление на DIN рейку или винтами.</t>
  </si>
  <si>
    <t>13092113</t>
  </si>
  <si>
    <t>13092.1-13</t>
  </si>
  <si>
    <t>DCR 13092.1-13 | Нагреватель STEGO с встроенным вентилятором. Мощность 200 Вт. Uпит=DC 24V. Встроенный термостат (от 20 до +40 °C), Разъем для внешнего датчика. Пустовой ток до 25А. Крепление на DIN рейку или винтами.</t>
  </si>
  <si>
    <t>13097312</t>
  </si>
  <si>
    <t>13097.3-12</t>
  </si>
  <si>
    <t>DCR 13097.3-12 | Нагреватель STEGO с встроенным вентилятором. Мощность 800 Вт. Uпит=DC 56V. Встроенный термостат (от 20 до +40 °C). Пустовой ток до 25А. Крепление на DIN рейку или винтами.</t>
  </si>
  <si>
    <t>13097313</t>
  </si>
  <si>
    <t>13097.3-13</t>
  </si>
  <si>
    <t>DCR 13097.3-13 | Нагреватель STEGO с встроенным вентилятором. Мощность 800 Вт. Uпит=DC 56V. Встроенный термостат (от 20 до +40 °C), Разъем для внешнего датчика. Разъем для внешнего датчика. Пустовой ток до 25А. Крепление на DIN рейку или винтами.</t>
  </si>
  <si>
    <t>13092103</t>
  </si>
  <si>
    <t>13092.1-03</t>
  </si>
  <si>
    <t>DCR 13092.1-03 | Нагреватель STEGO с встроенным вентилятором. Мощность 200 Вт. Uпит=DC 24V. Встроенный гигроста (от 40 до 90% отн. вл), с разъемом для внешнего датчика. Пустовой ток до 25А. Крепление на DIN рейку или винтами.</t>
  </si>
  <si>
    <t>13095303</t>
  </si>
  <si>
    <t>13095.3-03</t>
  </si>
  <si>
    <t>DCR 13095.3-03 | Нагреватель STEGO с встроенным вентилятором. Мощность 600 Вт. Uпит=DC 56V. Встроенный гигроста (от 40 до 90% отн. вл), с разъемом для внешнего датчика. Пустовой ток до 25А. Крепление на DIN рейку или винтами.</t>
  </si>
  <si>
    <t>CREx 020  T3  230 V</t>
  </si>
  <si>
    <t>02031000</t>
  </si>
  <si>
    <t>02031.0-00</t>
  </si>
  <si>
    <t>CREx 02031.0-00 | Взрывозащищенный нагреватель STEGO, 50 Вт. Uном=AC 230 В. Монтаж на Din-рейку. Температурный класс Т3.</t>
  </si>
  <si>
    <t>AC 230 В, 50 Вт, крепление на DIN рейку, Температурный класс Т3</t>
  </si>
  <si>
    <t>02031010</t>
  </si>
  <si>
    <t>02031.0-10</t>
  </si>
  <si>
    <t>CREx 02031.0-10 | Взрывозащищенный нагреватель STEGO, 50 Вт. Uном=AC 230 В. Крепление винтами. Температурный класс Т3.</t>
  </si>
  <si>
    <t>AC 230 В, 50 Вт, крепление винтами, Температурный класс Т3</t>
  </si>
  <si>
    <t>02032000</t>
  </si>
  <si>
    <t>02032.0-00</t>
  </si>
  <si>
    <t>CREx 02032.0-00 | Взрывозащищенный нагреватель STEGO, 100 Вт. Uном=AC 230 В. Монтаж на Din-рейку. Температурный класс Т3.</t>
  </si>
  <si>
    <t>AC 230 В, 100 Вт, крепление на DIN рейку, Температурный класс Т3</t>
  </si>
  <si>
    <t>02032010</t>
  </si>
  <si>
    <t>02032.0-10</t>
  </si>
  <si>
    <t>CREx 02032.0-10 | Взрывозащищенный нагреватель STEGO, 100 Вт. Uном=AC 230 В. Крепление винтами. Температурный класс Т3.</t>
  </si>
  <si>
    <t>AC 230 В, 100 Вт, крепление винтами, Температурный класс Т3</t>
  </si>
  <si>
    <t>02033000</t>
  </si>
  <si>
    <t>02033.0-00</t>
  </si>
  <si>
    <t>CREx 02033.0-00 | Взрывозащищенный нагреватель STEGO, 150 Вт. Uном=AC 230 В. Монтаж на Din-рейку. Температурный класс Т3.</t>
  </si>
  <si>
    <t>AC 230 В, 150 Вт, крепление на DIN рейку, Температурный класс Т3</t>
  </si>
  <si>
    <t>02033010</t>
  </si>
  <si>
    <t>02033.0-10</t>
  </si>
  <si>
    <t>CREx 02033.0-10 | Взрывозащищенный нагреватель STEGO, 150 Вт. Uном=AC 230 В. Крепление винтами. Температурный класс Т3.</t>
  </si>
  <si>
    <t>AC 230 В, 150 Вт, крепление винтами, Температурный класс Т3</t>
  </si>
  <si>
    <t>02034000</t>
  </si>
  <si>
    <t>02034.0-00</t>
  </si>
  <si>
    <t>CREx 02034.0-00 | Взрывозащищенный нагреватель STEGO, 200 Вт. Uном=AC 230 В. Монтаж на Din-рейку. Температурный класс Т3.</t>
  </si>
  <si>
    <t>AC 230 В, 200 Вт, крепление на DIN рейку, Температурный класс Т3</t>
  </si>
  <si>
    <t>02034010</t>
  </si>
  <si>
    <t>02034.0-10</t>
  </si>
  <si>
    <t>CREx 02034.0-10 | Взрывозащищенный нагреватель STEGO, 200 Вт. Uном=AC 230 В. Крепление винтами. Температурный класс Т3.</t>
  </si>
  <si>
    <t>AC 230 В, 200 Вт, крепление винтами, Температурный класс Т3</t>
  </si>
  <si>
    <t>02035010</t>
  </si>
  <si>
    <t>02035.0-10</t>
  </si>
  <si>
    <t>CREx 02035.0-10 | Взрывозащищенный нагреватель STEGO, 250 Вт. Uном=AC 230 В. Крепление винтами. Температурный класс Т3.</t>
  </si>
  <si>
    <t>AC 230 В, 250 Вт, крепление винтами, Температурный класс Т3</t>
  </si>
  <si>
    <t>CREx 020  T4  230 V</t>
  </si>
  <si>
    <t>02041000</t>
  </si>
  <si>
    <t>02041.0-00</t>
  </si>
  <si>
    <t>CREx 02041.0-00 | Взрывозащищенный нагреватель STEGO, 50 Вт. Uном=AC 230 В. Монтаж на Din-рейку. Температурный класс Т4.</t>
  </si>
  <si>
    <t>AC 230 В, 50 Вт, крепление на DIN рейку, Температурный класс Т4</t>
  </si>
  <si>
    <t>02041010</t>
  </si>
  <si>
    <t>02041.0-10</t>
  </si>
  <si>
    <t>CREx 02041.0-10 | Взрывозащищенный нагреватель STEGO, 50 Вт. Uном=AC 230 В. Крепление винтами. Температурный класс Т4.</t>
  </si>
  <si>
    <t>AC 230 В, 50 Вт, крепление винтами, Температурный класс Т4</t>
  </si>
  <si>
    <t>02042000</t>
  </si>
  <si>
    <t>02042.0-00</t>
  </si>
  <si>
    <t>CREx 02042.0-00 | Взрывозащищенный нагреватель STEGO, 100 Вт. Uном=AC 230 В. Монтаж на Din-рейку. Температурный класс Т4.</t>
  </si>
  <si>
    <t>AC 230 В, 100 Вт, крепление на DIN рейку, Температурный класс Т4</t>
  </si>
  <si>
    <t>02042010</t>
  </si>
  <si>
    <t>02042.0-10</t>
  </si>
  <si>
    <t>CREx 02042.0-10 | Взрывозащищенный нагреватель STEGO, 100 Вт. Uном=AC 230 В. Крепление винтами. Температурный класс Т4.</t>
  </si>
  <si>
    <t>AC 230 В, 100 Вт, крепление винтами, Температурный класс Т4</t>
  </si>
  <si>
    <t>02043010</t>
  </si>
  <si>
    <t>02043.0-10</t>
  </si>
  <si>
    <t>CREx 02043.0-10 | Взрывозащищенный нагреватель STEGO, 150 Вт. Uном=AC 230 В. Крепление винтами. Температурный класс Т4.</t>
  </si>
  <si>
    <t>AC 230 В, 150 Вт, крепление винтами, Температурный класс Т4</t>
  </si>
  <si>
    <t>02044010</t>
  </si>
  <si>
    <t>02044.0-10</t>
  </si>
  <si>
    <t>CREx 02044.0-10 | Взрывозащищенный нагреватель STEGO, 200 Вт. Uном=AC 230 В. Крепление винтами. Температурный класс Т4.</t>
  </si>
  <si>
    <t>AC 230 В, 200 Вт, крепление винтами, Температурный класс Т4</t>
  </si>
  <si>
    <t>CREx 020  T5</t>
  </si>
  <si>
    <t>02051000</t>
  </si>
  <si>
    <t>02051.0-00</t>
  </si>
  <si>
    <t>CREx 02051.0-00 | Взрывозащищенный нагреватель STEGO, 50 Вт. Uном=AC 230 В. Монтаж на Din-рейку. Температурный класс Т5.</t>
  </si>
  <si>
    <t>AC 230 В, 50 Вт, крепление на DIN рейку, Температурный класс Т5</t>
  </si>
  <si>
    <t>02051010</t>
  </si>
  <si>
    <t>02051.0-10</t>
  </si>
  <si>
    <t>CREx 02051.0-10 | Взрывозащищенный нагреватель STEGO, 50 Вт. Uном=AC 230 В. Крепление винтами. Температурный класс Т5.</t>
  </si>
  <si>
    <t>AC 230 В, 50 Вт, крепление винтами, Температурный класс Т5</t>
  </si>
  <si>
    <t>02052010</t>
  </si>
  <si>
    <t>02052.0-10</t>
  </si>
  <si>
    <t>CREx 02052.0-10 | Взрывозащищенный нагреватель STEGO, 100 Вт. Uном=AC 230 В. Крепление винтами. Температурный класс Т5.</t>
  </si>
  <si>
    <t>AC 230 В, 100 Вт, крепление винтами, Температурный класс Т5</t>
  </si>
  <si>
    <t>Термостаты</t>
  </si>
  <si>
    <t>FTO 011 Термостат с фиксированной уставкой ( Для нагревателей )</t>
  </si>
  <si>
    <t>01160000</t>
  </si>
  <si>
    <t>01160.0-00</t>
  </si>
  <si>
    <t>FTO 01160.0-00 | Термостат STEGO с фиксированной уставкой. Контакты: 1 NC. t разм/ зам: +15 / + 5 °C. Монтаж на Din-рейку.</t>
  </si>
  <si>
    <t xml:space="preserve">Нормально-замкнутый контакт, (NC), +15 °C/+ 5 °C           </t>
  </si>
  <si>
    <t>01160001</t>
  </si>
  <si>
    <t>01160.0-01</t>
  </si>
  <si>
    <t>FTO 01160.0-01 | Термостат STEGO с фиксированной уставкой. Контакты: 1 NC. t разм/ зам:  +25 / +15 °C. Монтаж на Din-рейку.</t>
  </si>
  <si>
    <t xml:space="preserve">Нормально-замкнутый контакт (NC)  +25 °C/ +15 °C         </t>
  </si>
  <si>
    <t>01160005</t>
  </si>
  <si>
    <t>01160.0-05</t>
  </si>
  <si>
    <t>FTO 01160.0-05 | Термостат STEGO с фиксированной уставкой. Контакты: 1 NC. t разм/ зам: +10 / 0 °C. Монтаж на Din-рейку.</t>
  </si>
  <si>
    <t xml:space="preserve">Нормально-замкнутый контакт (NC)  +10 °C/ 0 °C         </t>
  </si>
  <si>
    <t>01160010</t>
  </si>
  <si>
    <t>01160.0-10</t>
  </si>
  <si>
    <t>FTO 01160.0-10 | Термостат STEGO с фиксированной уставкой. Контакты: 1 NC. t разм/ зам: 0 / -10 °C. Монтаж на Din-рейку.</t>
  </si>
  <si>
    <t xml:space="preserve">Нормально-замкнутый контакт (NC) 0 °C/ -10 °C         </t>
  </si>
  <si>
    <t>FTO 011 Термостат с фиксированной уставкой ( Для вентиляторов с фильтром )</t>
  </si>
  <si>
    <t>01161000</t>
  </si>
  <si>
    <t>01161.0-00</t>
  </si>
  <si>
    <t>FTS 01161.0-00 | Термостат STEGO с фиксированной уставкой. Контакты: 1 NO. t зам / разм: +50 / +40 °C. Монтаж на Din-рейку.</t>
  </si>
  <si>
    <t xml:space="preserve">Нормально-разомкнутый контакт (NO)  +50 °C/ +40 °C   </t>
  </si>
  <si>
    <t>01161001</t>
  </si>
  <si>
    <t>01161.0-01</t>
  </si>
  <si>
    <t>FTS 01161.0-01 | Термостат STEGO с фиксированной уставкой. Контакты: 1 NO. t зам / разм: +60 / +50 °C. Монтаж на Din-рейку.</t>
  </si>
  <si>
    <t xml:space="preserve">Нормально-разомкнутый контакт (NO)  +60 °C/ +50 °C   </t>
  </si>
  <si>
    <t>01161002</t>
  </si>
  <si>
    <t>01161.0-02</t>
  </si>
  <si>
    <t>FTS 01161.0-02 | Термостат STEGO с фиксированной уставкой. Контакты: 1 NO. t зам / разм: +35 / +25 °C. Монтаж на Din-рейку.</t>
  </si>
  <si>
    <t xml:space="preserve">Нормально-разомкнутый контакт (NO)  +35 °C/ +25 °C   </t>
  </si>
  <si>
    <t xml:space="preserve">FTD 011 Сдвоенный термостат с фиксированной уставкой, NC и NO </t>
  </si>
  <si>
    <t>01163000</t>
  </si>
  <si>
    <t>01163.0-00</t>
  </si>
  <si>
    <t>FTD 01163.0-00 | Термостат STEGO сдвоенный с фиксированными уставками. Контакты: 1NC +15 °C/ +5 °C и NO +50 °C /+40 °C</t>
  </si>
  <si>
    <t>NC +15 °C/ +5 °C и NO +50 °C /+40 °C</t>
  </si>
  <si>
    <t>01163001</t>
  </si>
  <si>
    <t>01163.0-01</t>
  </si>
  <si>
    <t>FTD 01163.0-01 | Термостат STEGO сдвоенный с фиксированными уставками. Контакты: 1NC +25 °C/ +15 °C и NO +60 °C /+50 °C</t>
  </si>
  <si>
    <t>NC +25 °C/ +15 °C и NO +60 °C /+50 °C</t>
  </si>
  <si>
    <t>01163002</t>
  </si>
  <si>
    <t>01163.0-02</t>
  </si>
  <si>
    <t>FTD 01163.0-02 | Термостат STEGO сдвоенный с фиксированными уставками. Контакты: 1NC +15 °C/ +5 °C и NO +35°C /+25 °C</t>
  </si>
  <si>
    <t>NC +15 °C/ +5 °C и NO +35°C /+25 °C</t>
  </si>
  <si>
    <t>01163003</t>
  </si>
  <si>
    <t>01163.0-03</t>
  </si>
  <si>
    <t>FTD 01163.0-03 | Термостат STEGO сдвоенный с фиксированными уставками. Контакты: 1NC +25 °C/ +15 °C и NO +50 °C /+40 °C</t>
  </si>
  <si>
    <t>NC +25 °C/ +15 °C и NO +50 °C /+40 °C</t>
  </si>
  <si>
    <t>01164000</t>
  </si>
  <si>
    <t>01164.0-00</t>
  </si>
  <si>
    <t>FTD 01164.0-00 | Термостат STEGO сдвоенный с фиксированными уставками. Контакты: 1NO +50 °C/ +40 °C и NO +60°C /+50°C</t>
  </si>
  <si>
    <t>NO +50 °C/ +40 °C и NO +60°C /+50°C</t>
  </si>
  <si>
    <t>KTO 011, Термостат, NC, ( для Нагревателей )</t>
  </si>
  <si>
    <t xml:space="preserve">нормально-замкнутый контакт (NC) от 0 до +60 °C     </t>
  </si>
  <si>
    <t>01140000</t>
  </si>
  <si>
    <t>01140.0-00</t>
  </si>
  <si>
    <t>01142000</t>
  </si>
  <si>
    <t>01142.0-00</t>
  </si>
  <si>
    <t>01159000</t>
  </si>
  <si>
    <t>01159.0-00</t>
  </si>
  <si>
    <t>нормально-замкнутый контакт (NC) от +20 до +80 °C</t>
  </si>
  <si>
    <t>01157000</t>
  </si>
  <si>
    <t>01157.0-00</t>
  </si>
  <si>
    <t>KTS 011, Термостат, NO, ( для Вентиляторов с фильтром )</t>
  </si>
  <si>
    <t>нормально-разомкнутый контакт (NO) от 0 до +60 °C</t>
  </si>
  <si>
    <t>01141000</t>
  </si>
  <si>
    <t>01141.0-00</t>
  </si>
  <si>
    <t>нормально-разомкнутый контакт (NO) 0 - +60 °C</t>
  </si>
  <si>
    <t>01143000</t>
  </si>
  <si>
    <t>01143.0-00</t>
  </si>
  <si>
    <t>01156000</t>
  </si>
  <si>
    <t>01156.0-00</t>
  </si>
  <si>
    <t>01158000</t>
  </si>
  <si>
    <t>01158.0-00</t>
  </si>
  <si>
    <t>нормально-разомкнутый контакт (NO) +20…+80 °C</t>
  </si>
  <si>
    <t>ZR 011, Сдвоенный, NC и NO в одном корпусе</t>
  </si>
  <si>
    <t>01172000</t>
  </si>
  <si>
    <t>01172.0-00</t>
  </si>
  <si>
    <t>ZR 01172.0-00 | Сдвоенный Термостат STEGO NC/NO. Контакты: 1NC (0 ...+60 °C) и 1NO (0 ...+60 °C)</t>
  </si>
  <si>
    <t>NC 0 °C/ +60 °C и NO 0°C /+60 °C</t>
  </si>
  <si>
    <t>01175000</t>
  </si>
  <si>
    <t>01175.0-00</t>
  </si>
  <si>
    <t>ZR 01175.0-00 | Сдвоенный Термостат STEGO NC/NO. Контакты: 1NC (-10... +50 °C) и 1NO (+20...+80 °C)</t>
  </si>
  <si>
    <t>NC -10 °C/ +50 °C и NO +20°C /+80 °C</t>
  </si>
  <si>
    <t>01176000</t>
  </si>
  <si>
    <t>01176.0-00</t>
  </si>
  <si>
    <t>ZR 01176.0-00 | Сдвоенный Термостат STEGO NO/NO. Контакты: 1NО (0 ...+60 °C) и 1NO (0 ...+60 °C)</t>
  </si>
  <si>
    <t>NО 0 °C/ +60 °C и NO 0°C /+60 °C</t>
  </si>
  <si>
    <t>STO 011, Термостат, NC, ( для Нагревателей )</t>
  </si>
  <si>
    <t>01115000</t>
  </si>
  <si>
    <t>01115.0-00</t>
  </si>
  <si>
    <t xml:space="preserve">STO 01115.0-00 | Термостат STEGO. Контакты: 1 нормально-замкнутый контакт (NC) от 0 до +60 °C     </t>
  </si>
  <si>
    <t>STS 011, Термостат, NO, ( для Вентиляоров с фильтром )</t>
  </si>
  <si>
    <t>01116000</t>
  </si>
  <si>
    <t>01116.0-00</t>
  </si>
  <si>
    <t>STS 01116.0-00 | Термостат STEGO. Контакты: 1 нормально-разомкнутый контакт (NO) от 0 до +60 °C</t>
  </si>
  <si>
    <t>FZK 011, Термостат с переключающим контактом</t>
  </si>
  <si>
    <t>01170000</t>
  </si>
  <si>
    <t>01170.0-00</t>
  </si>
  <si>
    <t>FZK 01170.0-00 | Термостат STEGO механический. Контакты: 1 переключающий контакт AC 230 В,     от +5 ...+60 °C</t>
  </si>
  <si>
    <t>переключающий контакт AC 230 В,     от +5 ...+60 °C</t>
  </si>
  <si>
    <t>01170002</t>
  </si>
  <si>
    <t>01170.0-02</t>
  </si>
  <si>
    <t>FZK 01170.0-02 | Термостат STEGO механический. Контакты: 1 переключающий контакт AC 230 В,     от -20 ... +35 °C</t>
  </si>
  <si>
    <t>переключающий контакт AC 230 В,     от -20 ... +35 °C</t>
  </si>
  <si>
    <t>ETR 011, Электронный термостат</t>
  </si>
  <si>
    <t>01131000</t>
  </si>
  <si>
    <t>01131.0-00</t>
  </si>
  <si>
    <t>ETR 01131.0-00 | Термостат STEGO электронный. Контакты: 1 переключающий контакт AC 230 V, от -20 °C - +60 °C</t>
  </si>
  <si>
    <t>переключающий контакт AC 230 V, от -20 °C - +60 °C</t>
  </si>
  <si>
    <t>ET 011, Электронный термостат 24VDC</t>
  </si>
  <si>
    <t>01190000</t>
  </si>
  <si>
    <t>01190.0-00</t>
  </si>
  <si>
    <t>ET 01190.0-00 | Термостат STEGO электронный. Контакты: 1 переключающий контакт, DC 24 В, от 0 °C - +60 °C</t>
  </si>
  <si>
    <t>переключающий контакт, DC 24 В, от 0 °C - +60 °C</t>
  </si>
  <si>
    <t>MFR 012,  Гигростат,  механический</t>
  </si>
  <si>
    <t>01220000</t>
  </si>
  <si>
    <t>01220.0-00</t>
  </si>
  <si>
    <t>MFR 01220.0-00 | Гигростат STEGO механический. 35-95% отн. вл.</t>
  </si>
  <si>
    <t>35-95% отн. вл.</t>
  </si>
  <si>
    <t>KFR 012 Гигростат,  механический с фиксированной настройкой</t>
  </si>
  <si>
    <t>01241000</t>
  </si>
  <si>
    <t>01241.0-00</t>
  </si>
  <si>
    <t xml:space="preserve">KFR 01241.0-00 | Гигростат STEGO механический. Фиксированная уставка 50% </t>
  </si>
  <si>
    <t xml:space="preserve">фиксированная уставка 50% </t>
  </si>
  <si>
    <t>EFR 012, Гигростат электронный</t>
  </si>
  <si>
    <t>01245000</t>
  </si>
  <si>
    <t>01245.0-00</t>
  </si>
  <si>
    <t>EFR 01245.0-00 | Гигростат STEGO электронный (регулируемая уставка). AC 230 V, 40-90% отн. вл.</t>
  </si>
  <si>
    <t>AC 230 V, 40-90% отн. вл.</t>
  </si>
  <si>
    <t>01246000</t>
  </si>
  <si>
    <t>01246.0-00</t>
  </si>
  <si>
    <t>EFR 01246.0-00 | Гигростат STEGO электронный (фиксированая уставка). AC 230 V, 65% отн. вл., фикс. настр.</t>
  </si>
  <si>
    <t>AC 230 V, 65% отн. вл., фикс. настр.</t>
  </si>
  <si>
    <t>EFL 012, Гигростат электронный DC</t>
  </si>
  <si>
    <t>01245200</t>
  </si>
  <si>
    <t>01245.2-00</t>
  </si>
  <si>
    <t>EFL 01245.2-00 | Гигростат STEGO электронный. DC 12-48 V (мин. DC 10 V, макс. DC 60 V)</t>
  </si>
  <si>
    <t>DC 12-48 V (мин. DC 10 V, макс. DC 60 V)</t>
  </si>
  <si>
    <t>EТL 011, Термостат электронный DC</t>
  </si>
  <si>
    <t>01131200</t>
  </si>
  <si>
    <t>01131.2-00</t>
  </si>
  <si>
    <t>DCT 010, Термостат электронный 20-56 VDC</t>
  </si>
  <si>
    <t>01011021</t>
  </si>
  <si>
    <t>01011.0-21</t>
  </si>
  <si>
    <t xml:space="preserve">DCT 01011.0-21 | Термостат электронный Stego. Контакты: 1NO. Диапазон уставки t: от -10°C до +50°C. </t>
  </si>
  <si>
    <t xml:space="preserve">(NO), 20-56 VDC; -10 до +50°C </t>
  </si>
  <si>
    <t>https://www.stego.de/ru/oborudovanie/reguljatory-temperatury-i-vlazhnosti/reguljatory/electronic-thermostat-dc-20v-to-56v/</t>
  </si>
  <si>
    <t>01011022</t>
  </si>
  <si>
    <t>01011.0-22</t>
  </si>
  <si>
    <t>DCT 01011.0-22 | Термостат электронный Stego. Контакты: 1NO. Диапазон уставки t: от -20°C до +60°C. Монтаж на Din-рейку</t>
  </si>
  <si>
    <t xml:space="preserve">(NO), 20-56 VDC; 0 до +60°C
</t>
  </si>
  <si>
    <t>01011041</t>
  </si>
  <si>
    <t>01011.0-41</t>
  </si>
  <si>
    <t>DCT 01011.0-41 | Термостат/ Гигростат  электронный Stego. Контакты: 1NС. Диапазон уставки t: от -10°C до +50°C. Уставка по влажности: 65% отн. вл.</t>
  </si>
  <si>
    <t xml:space="preserve">(NС), 20-56 VDC; -10 до +60°C;   Встроенная уставка 65%
</t>
  </si>
  <si>
    <t>01011042</t>
  </si>
  <si>
    <t>01011.0-42</t>
  </si>
  <si>
    <t>DCT 01011.0-42 | Термостат/ Гигростат  электронный Stego. Контакты: 1NС. Диапазон уставки t: от 0°C до +60°C. Уставка по влажности: 65% отн. вл.</t>
  </si>
  <si>
    <t xml:space="preserve">(NС), 20-56 VDC; 0 до +60°C;   Встроенная уставка 65%
</t>
  </si>
  <si>
    <t>DCF 010, Гигростат электронный 20-56 VDC</t>
  </si>
  <si>
    <t>01012020</t>
  </si>
  <si>
    <t>01012.0-20</t>
  </si>
  <si>
    <t>DCF 01012.0-20 | Гигростат/ Термостат электронный Stego. Контакты: 1NO. Диапазон уставки t: от -10°C до +50°C. Уставка по влажности: 65% отн. вл.</t>
  </si>
  <si>
    <t xml:space="preserve">(NO), 20-56 VDC; -10 до +50°C; Встроенная уставка 65% </t>
  </si>
  <si>
    <t>01012021</t>
  </si>
  <si>
    <t>01012.0-21</t>
  </si>
  <si>
    <t>DCF 01012.0-21 | Гигростат/ Термостат электронный Stego. Контакты: 1NO. Диапазон уставки t: от 0°C до +60°C. Уставка по влажности: 65% отн. вл.</t>
  </si>
  <si>
    <t xml:space="preserve">(NO), 20-56 VDC; 0 до +60°C; Встроенная уставка 65%
</t>
  </si>
  <si>
    <t>01012022</t>
  </si>
  <si>
    <t>01012.0-22</t>
  </si>
  <si>
    <t>DCF 01012.0-22 | Гигростат/ Термостат электронный Stego. Контакты: 1NС. Диапазон уставки t: от -10°C до +60°C. Уставка по влажности: 65% отн. вл.</t>
  </si>
  <si>
    <t xml:space="preserve">(NС), 20-56 VDC; -10 до +60°C;  Встроенная уставка 65%
</t>
  </si>
  <si>
    <t>ETF 012,  Гигротерм, электронный (температура и влажность)</t>
  </si>
  <si>
    <t>01230000</t>
  </si>
  <si>
    <t>01230.0-00</t>
  </si>
  <si>
    <t>ETF 01230.0-00 | Гигротерм STEGO. AC 100-240 В, 0 - +60 °C, 50-90% отн. вл.</t>
  </si>
  <si>
    <t>AC 100-240 В, 0 - +60 °C, 50-90% отн. вл.</t>
  </si>
  <si>
    <t>01230100</t>
  </si>
  <si>
    <t>01230.1-00</t>
  </si>
  <si>
    <t>ETF 01230.1-00 | Гигротерм STEGO. DC 24-48 В, от 0 °C - +60 °C, 50-90% отн. вл.</t>
  </si>
  <si>
    <t>DC 24-48 В, от 0 °C - +60 °C, 50-90% отн. вл.</t>
  </si>
  <si>
    <t>01231000</t>
  </si>
  <si>
    <t>01231.0-00</t>
  </si>
  <si>
    <t>ETF 01231.0-00 | Гигротерм STEGO, Выносной датчик, 1 m. AC 100-240 В, от 0 °C - +60 °C, 50-90% отн. вл.</t>
  </si>
  <si>
    <t>AC 100-240 В, от 0 °C - +60 °C, 50-90% отн. вл.</t>
  </si>
  <si>
    <t>01231100</t>
  </si>
  <si>
    <t>01231.1-00</t>
  </si>
  <si>
    <t>ETF 01231.1-00 | Гигротерм STEGO, Выносной датчик, 1 m. DC 24-48 В, от 0 °C - +60 °C, 50-90% отн. вл.</t>
  </si>
  <si>
    <t>01231001</t>
  </si>
  <si>
    <t>01231.0-01</t>
  </si>
  <si>
    <t>ETF 01231.0-01 | Гигротерм STEGO, Выносной датчик, 2 m. AC 100-240 В, от 0 °C - +60 °C, 50-90% отн. вл.</t>
  </si>
  <si>
    <t>01231101</t>
  </si>
  <si>
    <t>01231.1-01</t>
  </si>
  <si>
    <t>ETF 01231.1-01 | Гигротерм STEGO, Выносной датчик, 2 m. DC 24-48 В, от 0 °C - +60 °C, 50-90% отн. вл.</t>
  </si>
  <si>
    <t>SM 010, Коммутационный модуль, DC</t>
  </si>
  <si>
    <t>01001000</t>
  </si>
  <si>
    <t>01001.0-00</t>
  </si>
  <si>
    <t>SM 01001.0-00 | Коммутационный модуль  STEGO. DC 24 В, 16 A</t>
  </si>
  <si>
    <t>DC 24 В, 16 A</t>
  </si>
  <si>
    <t>http://www.stego.de/ru/oborudovanie/reguljatory-temperatury-i-vlazhnosti/termostaty-gigrostaty/ehlektronnoe-rele-24-vdc-48-vdc.html</t>
  </si>
  <si>
    <t>REx 011, Взрывозащищенный термостат, NC, фиксированная уставка</t>
  </si>
  <si>
    <t>01185000</t>
  </si>
  <si>
    <t>01185.0-00</t>
  </si>
  <si>
    <t xml:space="preserve">REx 01185.0-00 | Взрывозащищенный термостат STEGO. Контакты: 1NC. Уставка +15 °C, кабель 1 м. </t>
  </si>
  <si>
    <t>NC,  уставка +15 °C, кабель 1 м</t>
  </si>
  <si>
    <t>01185100</t>
  </si>
  <si>
    <t>01185.1-00</t>
  </si>
  <si>
    <t>REx 01185.1-00 | Взрывозащищенный термостат STEGO. Контакты: 1NC. Уставка +25 °C, кабель 1 м.</t>
  </si>
  <si>
    <t>NC,  уставка +25 °C, кабель 1 м</t>
  </si>
  <si>
    <t>CREx Взрывозащищенный нагреватель (50 Вт, 100 Вт)</t>
  </si>
  <si>
    <t>FPI 018 Вентилятор с фильтром (направление воздуха  - ВНУТРЬ шкафа)</t>
  </si>
  <si>
    <t>01870030</t>
  </si>
  <si>
    <t>01870.0-30</t>
  </si>
  <si>
    <t xml:space="preserve"> FPI 01870.0-30 | Вентилятор STEGO с фильтром (вход воздуха). 19 m³/h,92x92mm, 230VAC G3</t>
  </si>
  <si>
    <t>19 m³/h,92x92mm, 230VAC G3</t>
  </si>
  <si>
    <t>01871030</t>
  </si>
  <si>
    <t>01871.0-30</t>
  </si>
  <si>
    <t xml:space="preserve"> FPI 01871.0-30 | Вентилятор STEGO с фильтром (вход воздуха). 52 m³/h,124x124mm, 230VAC G3</t>
  </si>
  <si>
    <t>52 m³/h,124x124mm, 230VAC G3</t>
  </si>
  <si>
    <t>01872030</t>
  </si>
  <si>
    <t>01872.0-30</t>
  </si>
  <si>
    <t xml:space="preserve"> FPI 01872.0-30 | Вентилятор STEGO с фильтром (вход воздуха). 170 m³/h,176x176mm,230VAC, G3</t>
  </si>
  <si>
    <t>170 m³/h,176x176mm,230VAC, G3</t>
  </si>
  <si>
    <t>01873030</t>
  </si>
  <si>
    <t>01873.0-30</t>
  </si>
  <si>
    <t xml:space="preserve"> FPI 01873.0-30 | Вентилятор STEGO с фильтром (вход воздуха). 305 m³/h,223x223mm, 230VAC,G3</t>
  </si>
  <si>
    <t>305 m³/h,223x223mm, 230VAC,G3</t>
  </si>
  <si>
    <t>01874030</t>
  </si>
  <si>
    <t>01874.0-30</t>
  </si>
  <si>
    <t xml:space="preserve"> FPI 01874.0-30 | Вентилятор STEGO с фильтром (вход воздуха). 433 m³/h,291x291mm,230VAC,G3</t>
  </si>
  <si>
    <t>433 m³/h,291x291mm,230VAC,G3</t>
  </si>
  <si>
    <t>FPI 118 Решетка с жалюзи (выход воздуха из шкафа)</t>
  </si>
  <si>
    <t>11870000</t>
  </si>
  <si>
    <t>11870.0-00</t>
  </si>
  <si>
    <t xml:space="preserve"> FPI 11870.0-00 | Решетка STEGO с жалюзи (выход воздуха). 92x92mm, с жалюзи</t>
  </si>
  <si>
    <t>92x92mm, с жалюзи</t>
  </si>
  <si>
    <t>11871000</t>
  </si>
  <si>
    <t>11871.0-00</t>
  </si>
  <si>
    <t xml:space="preserve"> FPI 11871.0-00 | Решетка STEGO с жалюзи (выход воздуха). 124x124mm, с жалюзи</t>
  </si>
  <si>
    <t>124x124mm, с жалюзи</t>
  </si>
  <si>
    <t>11872000</t>
  </si>
  <si>
    <t>11872.0-00</t>
  </si>
  <si>
    <t xml:space="preserve"> FPI 11872.0-00 | Решетка STEGO с жалюзи (выход воздуха). 176x176mm, с жалюзи</t>
  </si>
  <si>
    <t>176x176mm, с жалюзи</t>
  </si>
  <si>
    <t>11873000</t>
  </si>
  <si>
    <t>11873.0-00</t>
  </si>
  <si>
    <t xml:space="preserve"> FPI 11873.0-00 | Решетка STEGO с жалюзи (выход воздуха). 223x223mm, с жалюзи</t>
  </si>
  <si>
    <t>223x223mm, с жалюзи</t>
  </si>
  <si>
    <t>11874000</t>
  </si>
  <si>
    <t>11874.0-00</t>
  </si>
  <si>
    <t xml:space="preserve"> FPI 11874.0-00 | Решетка STEGO с жалюзи (выход воздуха). 291x291mm, с жалюзи</t>
  </si>
  <si>
    <t>291x291mm, с жалюзи</t>
  </si>
  <si>
    <t>FPО 018, Вентилятор с жалюзи (направление воздуха  - НАРУЖУ, из шкафа)</t>
  </si>
  <si>
    <t>01880000</t>
  </si>
  <si>
    <t>01880.0-00</t>
  </si>
  <si>
    <t>FTO 01880.0-00 | Вентилятор Stego с жалюзи (выход воздуха), 24 m³/h. Размеры: 92x92mm, с жалюзи. Uпит=AC 230V.</t>
  </si>
  <si>
    <t>24 m³/h, 92x92mm, с жалюзи,230VAC,</t>
  </si>
  <si>
    <t>01881000</t>
  </si>
  <si>
    <t>01881.0-00</t>
  </si>
  <si>
    <t>FTO 01881.0-00 | Вентилятор Stego с жалюзи (выход воздуха), 97 m³/h. Размеры: 124x124 mm,с жалюзи. Uпит=AC 230V.</t>
  </si>
  <si>
    <t>97 m³/h,124x124 mm,с жалюзи,230VAC</t>
  </si>
  <si>
    <t>01882000</t>
  </si>
  <si>
    <t>01882.0-00</t>
  </si>
  <si>
    <t>FTO 01882.0-00 | Вентилятор Stego с жалюзи (выход воздуха), 263 m³/h. Размеры: 176x176mm,с жалюзи. Uпит=AC 230V.</t>
  </si>
  <si>
    <t>263 m³/h,176x176mm,с жалюзи,230VAC</t>
  </si>
  <si>
    <t>01883000</t>
  </si>
  <si>
    <t>01883.0-00</t>
  </si>
  <si>
    <t>FTO 01883.0-00 | Вентилятор Stego с жалюзи (выход воздуха), 536 m³/h. Размеры: 223x223mm,с жалюзи. Uпит=AC 230V.</t>
  </si>
  <si>
    <t>536 m³/h,223x223mm,с жалюзи,230VAC</t>
  </si>
  <si>
    <t>01884000</t>
  </si>
  <si>
    <t>01884.0-00</t>
  </si>
  <si>
    <t>FTO 01884.0-00 | Вентилятор Stego с жалюзи (выход воздуха), 727 m³/h. Размеры: 291x291mm,с жалюзи. Uпит=AC 230V.</t>
  </si>
  <si>
    <t>727 m³/h,291x291mm,с жалюзи,230VAC</t>
  </si>
  <si>
    <t>FPО 118, Решетка с фильтром (вход воздуха из шкафа)</t>
  </si>
  <si>
    <t>11880030</t>
  </si>
  <si>
    <t>11880.0-30</t>
  </si>
  <si>
    <t xml:space="preserve"> FPО 11880.0-30 | Решетка STEGO с фильтром (вход воздуха). 92x92mm, G3</t>
  </si>
  <si>
    <t>92x92mm, G3</t>
  </si>
  <si>
    <t>11881030</t>
  </si>
  <si>
    <t>11881.0-30</t>
  </si>
  <si>
    <t xml:space="preserve"> FPО 11881.0-30 | Решетка STEGO с фильтром (вход воздуха). 124x124mm, G3</t>
  </si>
  <si>
    <t>124x124mm, G3</t>
  </si>
  <si>
    <t>11882030</t>
  </si>
  <si>
    <t>11882.0-30</t>
  </si>
  <si>
    <t xml:space="preserve"> FPО 11882.0-30 | Решетка STEGO с фильтром (вход воздуха). 176x176mm, G3</t>
  </si>
  <si>
    <t>176x176mm, G3</t>
  </si>
  <si>
    <t>11883030</t>
  </si>
  <si>
    <t>11883.0-30</t>
  </si>
  <si>
    <t xml:space="preserve"> FPО 11883.0-30 | Решетка STEGO с фильтром (вход воздуха). 223x223mm, G3</t>
  </si>
  <si>
    <t>223x223mm, G3</t>
  </si>
  <si>
    <t>11884030</t>
  </si>
  <si>
    <t>11884.0-30</t>
  </si>
  <si>
    <t xml:space="preserve"> FPО 11884.0-30 | Решетка STEGO с фильтром (вход воздуха). 291x291mm, G3</t>
  </si>
  <si>
    <t>291x291mm, G3</t>
  </si>
  <si>
    <t>08633000</t>
  </si>
  <si>
    <t>08633.0-00</t>
  </si>
  <si>
    <t>FM 08633.0-00 | Фильтровальная ткань FPO/FPI. 84x84mm, G3, 5 штук</t>
  </si>
  <si>
    <t>84x84mm, G3, 5 штук</t>
  </si>
  <si>
    <t>08634000</t>
  </si>
  <si>
    <t>08634.0-00</t>
  </si>
  <si>
    <t>FM 08634.0-00 | Фильтровальная ткань FPO/FPI. 118x118mm, G3, 5 штук</t>
  </si>
  <si>
    <t>118x118mm, G3, 5 штук</t>
  </si>
  <si>
    <t>08635000</t>
  </si>
  <si>
    <t>08635.0-00</t>
  </si>
  <si>
    <t>FM 08635.0-00 | Фильтровальная ткань FPO/FPI. 168x168mm, G3, 5 штук</t>
  </si>
  <si>
    <t>168x168mm, G3, 5 штук</t>
  </si>
  <si>
    <t>08636000</t>
  </si>
  <si>
    <t>08636.0-00</t>
  </si>
  <si>
    <t>FM 08636.0-00 | Фильтровальная ткань FPO/FPI. 215x215mm, G3, 5 штук</t>
  </si>
  <si>
    <t>215x215mm, G3, 5 штук</t>
  </si>
  <si>
    <t>08637000</t>
  </si>
  <si>
    <t>08637.0-00</t>
  </si>
  <si>
    <t>FM 08637.0-00 | Фильтровальная ткань FPO/FPI. 283x283mm, G3, 5 штук</t>
  </si>
  <si>
    <t>283x283mm, G3, 5 штук</t>
  </si>
  <si>
    <t>FF 018, Вентилятор с фильтром (вход воздуха в шкаф)</t>
  </si>
  <si>
    <t>01800000</t>
  </si>
  <si>
    <t>01800.0-00</t>
  </si>
  <si>
    <t>FF 01800.0-00 | Вентилятор STEGO с фильтром. AC 230 В, 21 м³/ч, 97 x 97 мм. IP55.</t>
  </si>
  <si>
    <t>AC 230 В, 21 м³/ч, 97 x 97 мм, IP55</t>
  </si>
  <si>
    <t>01801000</t>
  </si>
  <si>
    <t>01801.0-00</t>
  </si>
  <si>
    <t>FF 01801.0-00 | Вентилятор STEGO с фильтром. AC 230 В, 55 м³/ч , 125 x 125 мм. IP55.</t>
  </si>
  <si>
    <t>AC 230 В, 55 м³/ч , 125 x 125 мм,IP55</t>
  </si>
  <si>
    <t>01802000</t>
  </si>
  <si>
    <t>01802.0-00</t>
  </si>
  <si>
    <t>FF 01802.0-00 | Вентилятор STEGO с фильтром. AC 230 В, 102 м³/ч , 176 x 176 мм. IP55.</t>
  </si>
  <si>
    <t>AC 230 В, 102 м³/ч , 176 x 176 мм, IP55</t>
  </si>
  <si>
    <t>01804000</t>
  </si>
  <si>
    <t>01804.0-00</t>
  </si>
  <si>
    <t>FF 01804.0-00 | Вентилятор STEGO с фильтром. AC 230 В, 200 м³/ч ,176 x 176 мм. IP55.</t>
  </si>
  <si>
    <t>AC 230 В, 200 м³/ч ,176 x 176 мм, IP55</t>
  </si>
  <si>
    <t>01803000</t>
  </si>
  <si>
    <t>01803.0-00</t>
  </si>
  <si>
    <t>FF 01803.0-00 | Вентилятор STEGO с фильтром. AC 230 В, 300 м³/ч , 250 x 250 мм. IP55.</t>
  </si>
  <si>
    <t>AC 230 В, 300 м³/ч , 250 x 250 мм,IP55</t>
  </si>
  <si>
    <t>01805000</t>
  </si>
  <si>
    <t>01805.0-00</t>
  </si>
  <si>
    <t>FF 01805.0-00 | Вентилятор STEGO с фильтром. AC 230 В, 550 м³/ч , 250 x 250 мм. IP55.</t>
  </si>
  <si>
    <t>AC 230 В, 550 м³/ч , 250 x 250 мм,IP55</t>
  </si>
  <si>
    <t>FF 118, Решетка с фильтром (выход воздуха из шкафа)</t>
  </si>
  <si>
    <t>11800000</t>
  </si>
  <si>
    <t>11800.0-00</t>
  </si>
  <si>
    <t>EF 11800.0-00 | Впускной / выпускной фильтр STEGO. 97 x 97 мм. IP55.</t>
  </si>
  <si>
    <t>97 x 97 мм, IP55</t>
  </si>
  <si>
    <t>11801000</t>
  </si>
  <si>
    <t>11801.0-00</t>
  </si>
  <si>
    <t>EF 11801.0-00 | Впускной / выпускной фильтр STEGO. 125 x 125 мм. IP55.</t>
  </si>
  <si>
    <t>125 x 125 мм, IP55</t>
  </si>
  <si>
    <t>11802000</t>
  </si>
  <si>
    <t>11802.0-00</t>
  </si>
  <si>
    <t>EF 11802.0-00 | Впускной / выпускной фильтр STEGO. 176 x 176 мм. IP55.</t>
  </si>
  <si>
    <t>176 x 176 мм, IP55</t>
  </si>
  <si>
    <t>11803000</t>
  </si>
  <si>
    <t>11803.0-00</t>
  </si>
  <si>
    <t>EF 11803.0-00 | Впускной / выпускной фильтр STEGO. 250 x 250 мм. IP55.</t>
  </si>
  <si>
    <t>250 x 250 мм, IP55</t>
  </si>
  <si>
    <t>08600000</t>
  </si>
  <si>
    <t>08600.0-00</t>
  </si>
  <si>
    <t>FM 08600.0-00 | Фильтровальная ткань G4. 89 x 89 мм</t>
  </si>
  <si>
    <t>89 x 89 мм</t>
  </si>
  <si>
    <t>08601000</t>
  </si>
  <si>
    <t>08601.0-00</t>
  </si>
  <si>
    <t>FM 08601.0-00 | Фильтровальная ткань G5. 118 x 118 мм</t>
  </si>
  <si>
    <t>118 x 118 мм</t>
  </si>
  <si>
    <t>168 x 168 мм</t>
  </si>
  <si>
    <t>247 x 247 мм</t>
  </si>
  <si>
    <t>FFH 086 Защитный кожух  (для повышения до IP56. Для вентиляторов с фильтром серий FF 018 и FPO\FPI 018)</t>
  </si>
  <si>
    <t>08670000</t>
  </si>
  <si>
    <t>08670.0-00</t>
  </si>
  <si>
    <t>FFH 08670.0-00 | Защитный кожух Stego, нерж. сталь (полированная). Габариты, ШхВхГ: 195x214x48 мм. Размеры защиты: 143x130 мм. IP56, UL Type 4/4x1 / NEMA Type 4/4x. Масса: 0,8 кг.</t>
  </si>
  <si>
    <t>Нерж. сталь, ШхВхГ: 195x214x48 мм, защита: 143x130 мм. IP56</t>
  </si>
  <si>
    <t>08671000</t>
  </si>
  <si>
    <t>08671.0-00</t>
  </si>
  <si>
    <t>FFH 08671.0-00 | Защитный кожух Stego, нерж. сталь (полированная). Габариты, ШхВхГ: 225x279x58 мм. Размеры защиты: 173x160 мм. IP56, UL Type 4/4x1 / NEMA Type 4/4x. Масса: 1,2 кг.</t>
  </si>
  <si>
    <t>Нерж. сталь, ШхВхГ: 225x279x58 мм, защиты: 173x160 мм. IP56</t>
  </si>
  <si>
    <t>08672000</t>
  </si>
  <si>
    <t>08672.0-00</t>
  </si>
  <si>
    <t>FFH 08672.0-00 | Защитный кожух Stego, нерж. сталь (полированная). Габариты, ШхВхГ: 294x359x68 мм. Размеры защиты: 235x218 мм. IP56, UL Type 4/4x1 / NEMA Type 4/4x. Масса: 2,0 кг.</t>
  </si>
  <si>
    <t>Нерж. сталь, ШхВхГ: 294x359x68 мм, защита: 235x218 мм. IP56</t>
  </si>
  <si>
    <t>08673000</t>
  </si>
  <si>
    <t>08673.0-00</t>
  </si>
  <si>
    <t>FFH 08673.0-00 | Защитный кожух Stego, нерж. сталь (полированная). Габариты, ШхВхГ:  369x415x78 мм. Размеры защиты: 290x286 мм. IP56, UL Type 4/4x1 / NEMA Type 4/4x. Масса: 2,8 кг.</t>
  </si>
  <si>
    <t>Нерж. сталь, ШхВхГ:  369x415x78 мм, защита: 290x286 мм. IP56</t>
  </si>
  <si>
    <t>08674000</t>
  </si>
  <si>
    <t>08674.0-00</t>
  </si>
  <si>
    <t>FFH 08674.0-00 | Защитный кожух Stego, нерж. сталь (полированная). Габариты, ШхВхГ: 409x485x103 мм. Размеры защиты: 340x326 мм. IP56, UL Type 4/4x1 / NEMA Type 4/4x. Масса: 3,7 кг.</t>
  </si>
  <si>
    <t>Нерж. сталь, ШхВхГ: 409x485x103 мм, защита: 340x326 мм. IP56</t>
  </si>
  <si>
    <t>MA 086 Антивандальный кожух (для вентилятора с фильтром IP 55, электронных приборов, розетки и др.)</t>
  </si>
  <si>
    <t>08611000</t>
  </si>
  <si>
    <t>08611.0-00</t>
  </si>
  <si>
    <t>MA 08611.0-00 | Защитый кожух STEGO. 125 x 125 мм (для вентиляторов 92*92 мм и 124*124 мм), закрывается на ключ, высокопрочная пластмасса</t>
  </si>
  <si>
    <t>Вентилятор с фильтром с антивандальным кожухом (Фильтровальная ткань F5)</t>
  </si>
  <si>
    <t>01821000</t>
  </si>
  <si>
    <t>01821.0-00</t>
  </si>
  <si>
    <t>FF 01821.0-00 | Вентилятор STEGO с антивандальным кожухом (Фильтровальная ткань F5). AC 230 В, 20 м³/ч, IP55</t>
  </si>
  <si>
    <t>AC 230 В, 20 м³/ч, IP55</t>
  </si>
  <si>
    <t>http://www.stego.de/ru/oborudovanie/okhlazhdenie/ventiljatory-s-filtrom/ventiljator-s-filtrom-naruzhnoe-ispolnenie.html</t>
  </si>
  <si>
    <t>11821000</t>
  </si>
  <si>
    <t>11821.0-00</t>
  </si>
  <si>
    <t>EF 11821.0-00 | Решетка STEGO с фильтром с антивандальным кожухом (Фильтровальная ткань F5). 125 x 125 мм, IP55</t>
  </si>
  <si>
    <t>08607000</t>
  </si>
  <si>
    <t>08607.0-00</t>
  </si>
  <si>
    <t>FFM 08607.0-00 | Фильтровальная ткань F5 (1компл. = 3 шт.). 122 x 122 мм</t>
  </si>
  <si>
    <t>122 x 122 мм</t>
  </si>
  <si>
    <t>RFP 018, Вентилятор с фильтром (монтаж на крышу)</t>
  </si>
  <si>
    <t>01860000</t>
  </si>
  <si>
    <t>01860.0-00</t>
  </si>
  <si>
    <t>RFP 01860.0-00 | Вентилятор STEGO с фильтром (монтаж на крышу). AC 230 V, 300 m³/h, IP32</t>
  </si>
  <si>
    <t>AC 230 V, 300 m³/h, IP32</t>
  </si>
  <si>
    <t>http://www.stego.de/ru/oborudovanie/okhlazhdenie/ventiljatory-s-filtrom/kryshevoi-ventiljator-s-filtrom-plastmassa-novinka.html</t>
  </si>
  <si>
    <t>01861000</t>
  </si>
  <si>
    <t>01861.0-00</t>
  </si>
  <si>
    <t>RFP 01861.0-00 | Вентилятор STEGO с фильтром (монтаж на крышу). AC 230 V, 500 m³/h, IP32</t>
  </si>
  <si>
    <t>AC 230 V, 500 m³/h, IP32</t>
  </si>
  <si>
    <t>11860000</t>
  </si>
  <si>
    <t>11860.0-00</t>
  </si>
  <si>
    <t>REP 11860.0-00 | Решетка с выпускным фильтром для RFP 018. 250 x 250 мм, IP32</t>
  </si>
  <si>
    <t>250 x 250 мм, IP32</t>
  </si>
  <si>
    <t>08613001</t>
  </si>
  <si>
    <t>08613.0-01</t>
  </si>
  <si>
    <t>FM 08613.0-01 | Фильтровальная ткань G3 (1компл.=3 шт.). 282 x 282 мм</t>
  </si>
  <si>
    <t>282 x 282 мм</t>
  </si>
  <si>
    <t>SJ 019, Вентилятор STEGOJET (дополнительное охлаждение, охлаждение частотных регуляторов, трансформаторов и т.п.)</t>
  </si>
  <si>
    <t>01925000</t>
  </si>
  <si>
    <t>01925.0-00</t>
  </si>
  <si>
    <t>SJ 01925.0-00 | Вентилятор STEGOJET . Крепление зажимом AC 100-240 В, 50-60 Гц (мин. AC 90 В, макс. AC 265 В)</t>
  </si>
  <si>
    <t>Крепление зажимом AC 100-240 В, 50-60 Гц (мин. AC 90 В, макс. AC 265 В)</t>
  </si>
  <si>
    <t>01925001</t>
  </si>
  <si>
    <t>01925.0-01</t>
  </si>
  <si>
    <t>SJ 01925.0-01 | Вентилятор STEGOJET . Крепление винтами AC 100-240 В, 50-60 Гц (мин. AC 90 В, макс. AC 265 В)</t>
  </si>
  <si>
    <t>Крепление винтами AC 100-240 В, 50-60 Гц (мин. AC 90 В, макс. AC 265 В)</t>
  </si>
  <si>
    <t>LE 019, Вентиляторный блок для 19“ шкафов и стоек</t>
  </si>
  <si>
    <t>01930000</t>
  </si>
  <si>
    <t>01930.0-00</t>
  </si>
  <si>
    <t>LE 01930.0-00 | Вентиляторный блок STEGO для 19“ шкафов и стоек без термостата. AC 230 V, 486 m³/h</t>
  </si>
  <si>
    <t>AC 230 V, 486 m³/h</t>
  </si>
  <si>
    <t>01940000</t>
  </si>
  <si>
    <t>01940.0-00</t>
  </si>
  <si>
    <t>LE 01940.0-00 | Вентиляторный блок STEGO для 19“ шкафов и стоек без термостата. AC 230 V, 972 m³/h</t>
  </si>
  <si>
    <t>AC 230 V, 972 m³/h</t>
  </si>
  <si>
    <t>01950000</t>
  </si>
  <si>
    <t>01950.0-00</t>
  </si>
  <si>
    <t>LE 01950.0-00 | Вентиляторный блок STEGO для 19“ шкафов и стоек без термостата. AC 230 V, 1458 m³/h</t>
  </si>
  <si>
    <t>AC 230 V, 1458 m³/h</t>
  </si>
  <si>
    <t>01930100</t>
  </si>
  <si>
    <t>01930.1-00</t>
  </si>
  <si>
    <t>LE 01930.1-00 | Вентиляторный блок STEGO для 19“ шкафов и стоек с термостатом 0 до 60 °C. AC 230 В, 486 ³/ч</t>
  </si>
  <si>
    <t>AC 230 В, 486 ³/ч</t>
  </si>
  <si>
    <t>01940100</t>
  </si>
  <si>
    <t>01940.1-00</t>
  </si>
  <si>
    <t>LE 01940.1-00 | Вентиляторный блок STEGO для 19“ шкафов и стоек с термостатом 0 до 60 °C. AC 230 В, 972 м³/ч</t>
  </si>
  <si>
    <t>AC 230 В, 972 м³/ч</t>
  </si>
  <si>
    <t>01950100</t>
  </si>
  <si>
    <t>01950.1-00</t>
  </si>
  <si>
    <t>LE 01950.1-00 | Вентиляторный блок STEGO для 19“ шкафов и стоек с термостатом 0 до 60 °C. AC 230 В, 1458 м³/ч</t>
  </si>
  <si>
    <t>AC 230 В, 1458 м³/ч</t>
  </si>
  <si>
    <t>Светильники</t>
  </si>
  <si>
    <t>LED 021 Varioline, Светодиодный светильник для электрошкафа. Штекер не требуется. Подключение нажимными клеммниками.</t>
  </si>
  <si>
    <t>02100030</t>
  </si>
  <si>
    <t>02100.0-30</t>
  </si>
  <si>
    <t>LED 02100.0-30 | LED светильник для электрошкафов 400 мм, выключатель, магнитное крепление U=AC 100-240V (подключение клеммниками), 50/60 Hz. Световой поток 1080 Lm.</t>
  </si>
  <si>
    <t xml:space="preserve">400 мм, выключатель, магнитное крепление. AC 220-240V, 50/60 Hz. 1.080 Lm </t>
  </si>
  <si>
    <t>02100000</t>
  </si>
  <si>
    <t>02100.0-00</t>
  </si>
  <si>
    <t>LED 02100.0-00 | LED светильник для электрошкафов 400 мм, выключатель, крепление винтами, U=AC 100-240V (подключение клеммниками), 50/60 Hz. Световой поток 1080 Lm.</t>
  </si>
  <si>
    <t xml:space="preserve">400 мм, выключатель, крепление винтами. AC 220-240V, 50/60 Hz. 1.080 Lm </t>
  </si>
  <si>
    <t>02110030</t>
  </si>
  <si>
    <t>02110.0-30</t>
  </si>
  <si>
    <t>LED 02110.0-30 | LED светильник для электрошкафов 400 мм, с датчиком движения, магнитное крепление U=AC 100-240V (подключение клеммниками), 50/60 Hz. Световой поток 1080 Lm.</t>
  </si>
  <si>
    <t xml:space="preserve">400 мм, с датчиком движения, магнитное крепление. AC 220-240V, 50/60 Hz. 1.080 Lm </t>
  </si>
  <si>
    <t>02110000</t>
  </si>
  <si>
    <t>02110.0-00</t>
  </si>
  <si>
    <t>LED 02110.0-00 | LED светильник для электрошкафов 400 мм, с датчиком движения, крепление винтами, U=AC 100-240V (подключение клеммниками), 50/60 Hz. Световой поток 1080 Lm.</t>
  </si>
  <si>
    <t xml:space="preserve">400 мм, с датчиком движения, крепление винтами. AC 220-240V, 50/60 Hz. 1.080 Lm </t>
  </si>
  <si>
    <t>02120030</t>
  </si>
  <si>
    <t>02120.0-30</t>
  </si>
  <si>
    <t>LED 02120.0-30 | LED светильник для электрошкафов 400 мм, без выключателя, магнитное крепление U=AC 100-240V (подключение клеммниками), 50/60 Hz. Световой поток 1080 Lm.</t>
  </si>
  <si>
    <t xml:space="preserve">400 мм, без выключателя, магнитное крепление. AC 220-240V, 50/60 Hz. 1.080 Lm </t>
  </si>
  <si>
    <t>02120000</t>
  </si>
  <si>
    <t>02120.0-00</t>
  </si>
  <si>
    <t>LED 02120.0-00 | LED светильник для электрошкафов 400 мм, без выключателя, крепление винтами, U=AC 100-240V (подключение клеммниками), 50/60 Hz. Световой поток 1080 Lm.</t>
  </si>
  <si>
    <t xml:space="preserve">400 мм, без выключателя, крепление винтами. AC 220-240V, 50/60 Hz. 1.080 Lm </t>
  </si>
  <si>
    <t>02200030</t>
  </si>
  <si>
    <t>02200.0-30</t>
  </si>
  <si>
    <t>LED 02200.0-30 | LED светильник для электрошкафов 600 мм, выключатель, магнитное крепление U=AC 100-240V, 50/60 Hz. Световой поток 1730 Lm.</t>
  </si>
  <si>
    <t xml:space="preserve">600 мм, выключатель, магнитное крепление. AC 220-240V, 50/60 Hz. 1.730 Lm </t>
  </si>
  <si>
    <t>02200000</t>
  </si>
  <si>
    <t>02200.0-00</t>
  </si>
  <si>
    <t>LED 02200.0-00 | LED светильник для электрошкафов 600 мм, выключатель, крепление винтами, U=AC 100-240V, 50/60 Hz. Световой поток 1730 Lm.</t>
  </si>
  <si>
    <t xml:space="preserve">600 мм, выключатель, крепление винтами. AC 220-240V, 50/60 Hz. 1.730 Lm </t>
  </si>
  <si>
    <t>02210030</t>
  </si>
  <si>
    <t>02210.0-30</t>
  </si>
  <si>
    <t>LED 02210.0-30 | LED светильник для электрошкафов 600 мм, с датчиком движения, магнитное крепление U=AC 100-240V, 50/60 Hz. Световой поток 1730 Lm.</t>
  </si>
  <si>
    <t xml:space="preserve">600 мм, с датчиком движения, магнитное крепление. AC 220-240V, 50/60 Hz. 1.730 Lm </t>
  </si>
  <si>
    <t>02210000</t>
  </si>
  <si>
    <t>02210.0-00</t>
  </si>
  <si>
    <t>LED 02210.0-00 | LED светильник для электрошкафов 600 мм, с датчиком движения, крепление винтами, U=AC 100-240V, 50/60 Hz. Световой поток 1730 Lm.</t>
  </si>
  <si>
    <t xml:space="preserve">600 мм, с датчиком движения, крепление винтами. AC 220-240V, 50/60 Hz. 1.730 Lm </t>
  </si>
  <si>
    <t>02220030</t>
  </si>
  <si>
    <t>02220.0-30</t>
  </si>
  <si>
    <t>LED 02220.0-30 | LED светильник для электрошкафов 600 мм, без выключателя, магнитное крепление U=AC 100-240V , 50/60 Hz. Световой поток 1730 Lm.</t>
  </si>
  <si>
    <t xml:space="preserve">600 мм, без выключателя, магнитное крепление. AC 220-240V, 50/60 Hz. 1.730 Lm </t>
  </si>
  <si>
    <t>02220000</t>
  </si>
  <si>
    <t>02220.0-00</t>
  </si>
  <si>
    <t>LED 02220.0-00 | LED светильник для электрошкафов 600 мм, без выключателя, крепление винтами, U=AC 100-240V, 50/60 Hz. Световой поток 1730 Lm.</t>
  </si>
  <si>
    <t xml:space="preserve">600 мм, без выключателя, крепление винтами. AC 220-240V, 50/60 Hz. 1.730 Lm </t>
  </si>
  <si>
    <t>LED 021/022 Varioline, Акссесуары</t>
  </si>
  <si>
    <t>Входной штекер AC (белый),0,5-2,5 mm2, (AWG 14-20)</t>
  </si>
  <si>
    <t>https://www.stego.de/en/products/lighting/enclosure-lamps/led-021022-varioline-lamp/</t>
  </si>
  <si>
    <t>Выходной штекер AC (белый), AC (белый),0,5-2,5 mm2, (AWG 14-20)</t>
  </si>
  <si>
    <t xml:space="preserve">Штекер с электрокабелем от сети AC, 2 м </t>
  </si>
  <si>
    <t>LED 121 Varioline, Светодиодный светильник для электрошкафа с розеткой. Штекер не требуется. Подключение нажимными клеммниками.</t>
  </si>
  <si>
    <t>12100030</t>
  </si>
  <si>
    <t>12100.0-30</t>
  </si>
  <si>
    <t>LED 12100.0-30 | LED светильник для электрошкафов 500 мм, с розеткой 16А, магнитное крепление. Uпит=AC 220-240V, 50/60 Hz (подключение клеммами). Световой поток 1080 Lm.</t>
  </si>
  <si>
    <t xml:space="preserve">500 мм, с розеткой 16А, магнитное крепление. AC 220-240V, 50/60 Hz. 1.080 Lm </t>
  </si>
  <si>
    <t>https://www.stego.de/en/products/lighting/enclosure-lamps/led-121122-varioline-lamp-with-socket/</t>
  </si>
  <si>
    <t>12100000</t>
  </si>
  <si>
    <t>12100.0-00</t>
  </si>
  <si>
    <t>LED 12100.0-00 | LED светильник для электрошкафов 500 мм, с розеткой 16А, крепление винтами. Uпит=AC 220-240V, 50/60 Hz (подключение клеммами). Световой поток 1080 Lm.</t>
  </si>
  <si>
    <t xml:space="preserve">500 мм, с розеткой 16А, крепление винтами. AC 220-240V, 50/60 Hz. 1.080 Lm </t>
  </si>
  <si>
    <t>12200.0-30</t>
  </si>
  <si>
    <t>LED 12200.0-30 | LED светильник для электрошкафов 700 мм, с розеткой 16А, магнитное крепление AC 220 - 240 V, 50/60 Hz, 1.730 Lm</t>
  </si>
  <si>
    <t>700 мм, с розеткой 16А, магнитное крепление. AC 220-240V, 50/60 Hz. 1.730 Lm</t>
  </si>
  <si>
    <t>12200.0-00</t>
  </si>
  <si>
    <t>LED 12200.0-00 | LED светильник для электрошкафов 700 мм, с розеткой 16А, крепление винтами. Uпит=AC 220-240V, 50/60 Hz (подключение клеммами). Световой поток 1730 Lm.</t>
  </si>
  <si>
    <t xml:space="preserve">700 мм, с розеткой 16А, крепление винтами. AC 220-240V, 50/60 Hz. 1.730 Lm </t>
  </si>
  <si>
    <t>12110030</t>
  </si>
  <si>
    <t>12110.0-30</t>
  </si>
  <si>
    <t>LED 12110.0-30 | LED светильник для электрошкафов 500 мм, с розеткой 16А, с датчиком движения, магнитное крепление. Uпит=AC 220-240V, 50/60 Hz (подключение клеммами). Световой поток 1080 Lm.</t>
  </si>
  <si>
    <t xml:space="preserve">500 мм, с розеткой 16А, с датчиком движения, магнитное крепление. AC 220-240V, 50/60 Hz. 1.080 Lm </t>
  </si>
  <si>
    <t>12110000</t>
  </si>
  <si>
    <t>12110.0-00</t>
  </si>
  <si>
    <t>LED 12110.0-00 | LED светильник для электрошкафов 500 мм, с розеткой 16А, с датчиком движения, крепление винтами. Uпит=AC 220-240V, 50/60 Hz (подключение клеммами). Световой поток 1080 Lm.</t>
  </si>
  <si>
    <t xml:space="preserve">500 мм, с розеткой 16А, с датчиком движения, крепление винтами. AC 220-240V, 50/60 Hz. 1.080 Lm </t>
  </si>
  <si>
    <t>12210030</t>
  </si>
  <si>
    <t>12210.0-30</t>
  </si>
  <si>
    <t>LED 12210.0-30 | LED светильник для электрошкафов 700 мм, с розеткой 16А, с датчиком движения, магнитное крепление AC 220 - 240 V, 50/60 Hz, 1.730 Lm</t>
  </si>
  <si>
    <t>700 мм, с розеткой 16А, с датчиком движения, магнитное крепление. AC 220-240V, 50/60 Hz. 1.730 Lm</t>
  </si>
  <si>
    <t>12210000</t>
  </si>
  <si>
    <t>12210.0-00</t>
  </si>
  <si>
    <t>LED 12210.0-00 | LED светильник для электрошкафов 700 мм, с розеткой 16А, с датчиком движения, крепление винтами. Uпит=AC 220-240V, 50/60 Hz (подключение клеммами). Световой поток 1730 Lm.</t>
  </si>
  <si>
    <t xml:space="preserve">700 мм, с розеткой 16А, с датчиком движения, крепление винтами. AC 220-240V, 50/60 Hz. 1.730 Lm </t>
  </si>
  <si>
    <t>12120030</t>
  </si>
  <si>
    <t>12120.0-30</t>
  </si>
  <si>
    <t>LED 12120.0-30 | LED светильник для электрошкафов 500 мм, с розеткой 16А, с подключением для внешнего концевого выключателя, магнитное крепление. Uпит=AC 220-240V, 50/60 Hz (подключение клеммами). Световой поток 1080 Lm.</t>
  </si>
  <si>
    <t xml:space="preserve">500 мм, с розеткой 16А, с подключением для внешнего концевого выключателя, магнитное крепление. AC 220-240V, 50/60 Hz. 1.080 Lm </t>
  </si>
  <si>
    <t>12120000</t>
  </si>
  <si>
    <t>12120.0-00</t>
  </si>
  <si>
    <t>LED 12120.0-00 | LED светильник для электрошкафов 500 мм, с розеткой 16А, с подключением для внешнего концевого выключателя,крепление винтами. Uпит=AC 220-240V, 50/60 Hz (подключение клеммами). Световой поток 1080 Lm.</t>
  </si>
  <si>
    <t xml:space="preserve">500 мм, с розеткой 16А, с подключением для внешнего концевого выключателя, крепление винтами. AC 220-240V, 50/60 Hz. 1.080 Lm </t>
  </si>
  <si>
    <t>12220030</t>
  </si>
  <si>
    <t>12220.0-30</t>
  </si>
  <si>
    <t>LED 12220.0-30 | LED светильник для электрошкафов 700 мм, с розеткой 16А, с подключением для внешнего концевого выключателя,магнитное крепление. Uпит=AC 220-240V, 50/60 Hz (подключение клеммами). 1.730 Lm</t>
  </si>
  <si>
    <t>700 мм, с розеткой 16А, с подключением для внешнего концевого выключателя, магнитное крепление. AC 220-240V, 50/60 Hz. 1.730 Lm</t>
  </si>
  <si>
    <t>12220000</t>
  </si>
  <si>
    <t>12220.0-00</t>
  </si>
  <si>
    <t>LED 12220.0-00 | LED светильник для электрошкафов 700 мм, с розеткой 16А, с подключением для внешнего концевого выключателя, крепление винтами,. Uпит=AC 220-240V, 50/60 Hz (подключение клеммами). Световой поток 1730 Lm.</t>
  </si>
  <si>
    <t xml:space="preserve">700 мм, с розеткой 16А, с подключением для внешнего концевого выключателя, крепление винтами. AC 220-240V, 50/60 Hz. 1.730 Lm </t>
  </si>
  <si>
    <t>12130030</t>
  </si>
  <si>
    <t>12130.0-30</t>
  </si>
  <si>
    <t>LED 12130.0-30 | LED светильник для электрошкафов 500 мм, с розеткой 16А, без выключателя, магнитное крепление. Uпит=AC 220-240V, 50/60 Hz (подключение клеммами). Световой поток 1080 Lm.</t>
  </si>
  <si>
    <t xml:space="preserve">500 мм, с розеткой 16А, без выключателя, магнитное крепление. AC 220-240V, 50/60 Hz. 1.080 Lm </t>
  </si>
  <si>
    <t>12130000</t>
  </si>
  <si>
    <t>12130.0-00</t>
  </si>
  <si>
    <t>LED 12130.0-00 | LED светильник для электрошкафов 500 мм, с розеткой 16А, без выключателя,  крепление винтами,. Uпит=AC 220-240V, 50/60 Hz (подключение клеммами). Световой поток 1080 Lm.</t>
  </si>
  <si>
    <t xml:space="preserve">500 мм, с розеткой 16А, без выключателя,  крепление винтами. AC 220-240V, 50/60 Hz. 1.080 Lm </t>
  </si>
  <si>
    <t>12230030</t>
  </si>
  <si>
    <t>12230.0-30</t>
  </si>
  <si>
    <t>LED 12230.0-30 | LED светильник для электрошкафов 700 мм, с розеткой 16А, без выключателя,  магнитное крепление. Uпит=AC 220-240V, 50/60 Hz (подключение клеммами). 1.730 Lm</t>
  </si>
  <si>
    <t>700 мм, с розеткой 16А, без выключателя,  магнитное крепление. AC 220-240V, 50/60 Hz. 1.730 Lm</t>
  </si>
  <si>
    <t>12230000</t>
  </si>
  <si>
    <t>12230.0-00</t>
  </si>
  <si>
    <t>LED 12230.0-00 | LED светильник для электрошкафов 700 мм, с розеткой 16А, без выключателя,  крепление винтами,. Uпит=AC 220-240V, 50/60 Hz (подключение клеммами). Световой поток 1730 Lm.</t>
  </si>
  <si>
    <t xml:space="preserve">700 мм, с розеткой 16А, без выключателя,  крепление винтами. AC 220-240V, 50/60 Hz. 1.730 Lm </t>
  </si>
  <si>
    <t>LED 121/122 Varioline, Акссесуары</t>
  </si>
  <si>
    <t>серый, подключение концевого выключателя, 0,5-2,5 mm2, (AWG 14-20)</t>
  </si>
  <si>
    <t>Входной штекер AC (белый), 0,75-2,5 mm2, (AWG 18-20)</t>
  </si>
  <si>
    <t>LED 025 Ecoline, Светодиодный светильник для электрошкафа. Штекер не требуется. Подключение нажимными клеммниками.</t>
  </si>
  <si>
    <t>02540310</t>
  </si>
  <si>
    <t>02540.3-10</t>
  </si>
  <si>
    <t>LED  02540.3-10 | Светодиодный светильник для электрошкафа STEGO. U=AC 100-240 В, 50/60 Гц, DC 90-110 В. Выключатель, магнитное крепление.</t>
  </si>
  <si>
    <t>выключатель, магнитное крепление AC 100-240 В, 50/60 Гц, DC 90-110 В</t>
  </si>
  <si>
    <t>02540311</t>
  </si>
  <si>
    <t>02540.3-11</t>
  </si>
  <si>
    <t>LED  02540.3-11 | Светодиодный светильник для электрошкафа STEGO. U=AC 100-240 В, 50/60 Гц, DC 90-110 В. Выключатель, винтовое крепление.</t>
  </si>
  <si>
    <t>выключатель, винтовое крепление  AC 100-240 В, 50/60 Гц, DC 90-110 В</t>
  </si>
  <si>
    <t>02540313</t>
  </si>
  <si>
    <t>02540.3-13</t>
  </si>
  <si>
    <t>LED  02540.3-13 | Светодиодный светильник для электрошкафа STEGO. U=AC 100-240 В, 50/60 Гц, DC 90-110 В. Выключатель, винтовое крепление на клипсе.</t>
  </si>
  <si>
    <t>выключатель, винтовое крепление на клипсе  AC 100-240 В, 50/60 Гц, DC 90-110 В</t>
  </si>
  <si>
    <t>02542310</t>
  </si>
  <si>
    <t>02542.3-10</t>
  </si>
  <si>
    <t>LED  02542.3-10 | Светодиодный светильник для электрошкафа STEGO. U=AC 100-240 В, 50/60 Гц, DC 90-110 В. Без выключателя, магнитное крепление.</t>
  </si>
  <si>
    <t>без выключателя, магнитное крепление  AC 100-240 В, 50/60 Гц, DC 90-110 В</t>
  </si>
  <si>
    <t>02542311</t>
  </si>
  <si>
    <t>02542.3-11</t>
  </si>
  <si>
    <t>LED  02542.3-11 | Светодиодный светильник для электрошкафа STEGO. U=AC 100-240 В, 50/60 Гц, DC 90-110 В. Без выключателя, винтовое крепление.</t>
  </si>
  <si>
    <t>без выключателя, винтовое крепление   AC 100-240 В, 50/60 Гц, DC 90-110 В</t>
  </si>
  <si>
    <t>02542313</t>
  </si>
  <si>
    <t>02542.3-13</t>
  </si>
  <si>
    <t>LED  02542.3-13 | Светодиодный светильник для электрошкафа STEGO. U=AC 100-240 В, 50/60 Гц, DC 90-110 В. Без выключателя, винтовое крепление на клипсе.</t>
  </si>
  <si>
    <t>без выключателя, винтовое крепление на клипсе AC 100-240 В, 50/60 Гц, DC 90-110 В</t>
  </si>
  <si>
    <t>LED 025, Светодиодный светильник для электрошкафа. В комплекте д.б.: Светильник + Штекер (или электрокабель со штекером)</t>
  </si>
  <si>
    <t>02540000</t>
  </si>
  <si>
    <t>02540.0-00</t>
  </si>
  <si>
    <t>LED 02540.0-00 | Светильник STEGO. выключатель, магнитное крепление AC 100-240 В, 50-60 Гц</t>
  </si>
  <si>
    <t>выключатель, магнитное крепление AC 100-240 В, 50-60 Гц</t>
  </si>
  <si>
    <t>02540001</t>
  </si>
  <si>
    <t>02540.0-01</t>
  </si>
  <si>
    <t>LED 02540.0-01 | Светильник STEGO. выключатель, винтовое крепление</t>
  </si>
  <si>
    <t>выключатель, винтовое крепление</t>
  </si>
  <si>
    <t>02541000</t>
  </si>
  <si>
    <t>02541.0-00</t>
  </si>
  <si>
    <t>LED 02541.0-00 | Светильник STEGO. сенсор движения, магнитное крепление</t>
  </si>
  <si>
    <t>сенсор движения, магнитное крепление</t>
  </si>
  <si>
    <t>02541001</t>
  </si>
  <si>
    <t>02541.0-01</t>
  </si>
  <si>
    <t>LED 02541.0-01 | Светильник STEGO. сенсор движения, винтовое крепление</t>
  </si>
  <si>
    <t>сенсор движения, винтовое крепление</t>
  </si>
  <si>
    <t>LED 025, Акссесуары</t>
  </si>
  <si>
    <t>LED 264057 | Входной штекер AC (белое). Аксессуары для свелильников STEGO LED 025</t>
  </si>
  <si>
    <t>Входной штекер AC (белое)</t>
  </si>
  <si>
    <t>LED 264058 | Аксессуары для свелильников STEGO LED 025. Выходной штекер AC (белый)</t>
  </si>
  <si>
    <t>Выходной штекер AC (белый)</t>
  </si>
  <si>
    <t>LED 244356 | Аксессуары для свелильников STEGO LED 025. Электрокабель от сети AC 2 м VDE</t>
  </si>
  <si>
    <t>Электрокабель от сети AC 2 м VDE</t>
  </si>
  <si>
    <t>LED 244358 | Аксессуары для свелильников STEGO LED 025. Кабель-удлинитель 2х1,5 мм² с входным\выходным штекерами AC 1 м VDE</t>
  </si>
  <si>
    <t>Кабель-удлинитель 2х1,5 мм² с входным\выходным штекерами AC 1 м VDE</t>
  </si>
  <si>
    <t>SL 025,  Плоский светильник</t>
  </si>
  <si>
    <t>02520000</t>
  </si>
  <si>
    <t>02520.0-00</t>
  </si>
  <si>
    <t>SL 02520.0-00 | Slimline Светильник STEGO. Розетка Германия/Россия, AC 230 В, 50 Гц, 11 Вт, с кнопочным выключателем, крепление винтами</t>
  </si>
  <si>
    <t>Розетка Германия/Россия, AC 230 В, 50 Гц, 11 Вт, с кнопочным выключателем, крепление винтами</t>
  </si>
  <si>
    <t>http://www.stego.de/ru/oborudovanie/svetilniki/svetilniki-dlja-ehlektrotekhnicheskikh-shkafov/ploskii-svetilnik-s-vykljuchatelem.html</t>
  </si>
  <si>
    <t>02527000</t>
  </si>
  <si>
    <t>02527.0-00</t>
  </si>
  <si>
    <t>SL 02527.0-00 | Slimline Светильник STEGO. без розетки, AC 230 В, 50 Гц, 11 Вт:с кнопочным выключателем, крепление винтами</t>
  </si>
  <si>
    <t>без розетки, AC 230 В, 50 Гц, 11 Вт:с кнопочным выключателем, крепление винтами</t>
  </si>
  <si>
    <t>02520101</t>
  </si>
  <si>
    <t>02520.1-01</t>
  </si>
  <si>
    <t>SL 02520.1-01 | Slimline Светильник STEGO. Розетка Германия/Россия, AC 230 В, 50 Гц, 11 Вт, крепление магнитом</t>
  </si>
  <si>
    <t>Розетка Германия/Россия, AC 230 В, 50 Гц, 11 Вт, крепление магнитом</t>
  </si>
  <si>
    <t>02527114</t>
  </si>
  <si>
    <t>02527.1-14</t>
  </si>
  <si>
    <t>SL 02527.1-14 | Slimline Светильник STEGO. без розетки, AC 230 В, 50 Гц, 11 Вт:с кнопочным выключателем, крепление винтами</t>
  </si>
  <si>
    <t>KL 025, Светильник. В комплекте: Светильник+стеклянная крышка.</t>
  </si>
  <si>
    <t>02500000</t>
  </si>
  <si>
    <t>02500.0-00</t>
  </si>
  <si>
    <t>KL 02500.0-00 | Светильник STEGO. Розетка Германия/Россия, AC 230 В, 50 Гц, 11 Вт, с кнопочным выключателем, крепление винтами</t>
  </si>
  <si>
    <t>http://www.stego.de/ru/oborudovanie/svetilniki/svetilniki-dlja-ehlektrotekhnicheskikh-shkafov/kompaktnyi-svetilnik.html</t>
  </si>
  <si>
    <t>02500007</t>
  </si>
  <si>
    <t>02500.0-07</t>
  </si>
  <si>
    <t>KL 02500.0-07 | Светильник STEGO. Без розетки, AC 230 В, 50 Гц, 11 Вт, с кнопочным выключателем, крепление винтами</t>
  </si>
  <si>
    <t>Без розетки, AC 230 В, 50 Гц, 11 Вт, с кнопочным выключателем, крепление винтами</t>
  </si>
  <si>
    <t>09520000</t>
  </si>
  <si>
    <t>09520.0-00</t>
  </si>
  <si>
    <t>09520.0-00 | Стеклянная крышка для KL 025. заказывается отдельно, дополнительным артикулом</t>
  </si>
  <si>
    <t>заказывается отдельно, дополнительным артикулом</t>
  </si>
  <si>
    <t>Аксессуары</t>
  </si>
  <si>
    <t>DA 084  Устройство компенсации давления IP 55</t>
  </si>
  <si>
    <t>08400003</t>
  </si>
  <si>
    <t>08400.0-03</t>
  </si>
  <si>
    <t xml:space="preserve">DA 08400.0-03 |  Устройство компенсации давления STEGO. IP55, 1 компл. = 2 шт. с прокладкой </t>
  </si>
  <si>
    <t xml:space="preserve">IP55, 1 компл. = 2 шт. с прокладкой </t>
  </si>
  <si>
    <t>DA 284  Устройство компенсации давления IP 66</t>
  </si>
  <si>
    <t>28400000</t>
  </si>
  <si>
    <t>28400.0-00</t>
  </si>
  <si>
    <t>DA 28400.0-00 |  Устройство компенсации давления STEGO. Пластмасса, 1 компл. = 2 шт., IP66</t>
  </si>
  <si>
    <t>28400001</t>
  </si>
  <si>
    <t>28400.0-01</t>
  </si>
  <si>
    <t>DA 28400.0-01 |  Устройство компенсации давления STEGO. Пластмасса, 1 шт., IP66</t>
  </si>
  <si>
    <t>DA 284 Устройство компенсации давления, IP 66, нерж.сталь</t>
  </si>
  <si>
    <t>28401000</t>
  </si>
  <si>
    <t>28401.0-00</t>
  </si>
  <si>
    <t>DA 28401.0-00 |  Устройство компенсации давления STEGO. Высококачественная нерж. сталь, V2A, IP 66</t>
  </si>
  <si>
    <t>DD 084 Drainage Device</t>
  </si>
  <si>
    <t>08410000</t>
  </si>
  <si>
    <t>08410.0-00</t>
  </si>
  <si>
    <t>DD 08410.0-00 | Элемент дренажный STEGO. Пластмасса, 1 шт., IP66</t>
  </si>
  <si>
    <t>STEGOFIX  Крепежный элемент (DIN рейка на липкой основе)</t>
  </si>
  <si>
    <t>09510001</t>
  </si>
  <si>
    <t>09510.0-01</t>
  </si>
  <si>
    <t>Универсальный держатель STEGOFIX ПЛЮС (крепление винтами, на липкой основе, магнитами)</t>
  </si>
  <si>
    <t>09550005</t>
  </si>
  <si>
    <t>09550.0-05</t>
  </si>
  <si>
    <t>Универсальный держатель STEGOFIX ПЛЮС. Крепление винтами. Габариты: 71x40x15 мм. В упак: 5 шт.</t>
  </si>
  <si>
    <t>09550105</t>
  </si>
  <si>
    <t>09550.1-05</t>
  </si>
  <si>
    <t xml:space="preserve">Универсальный держатель STEGOFIX ПЛЮС. Крепление на самоклеящуюся ленту, макс. нагрузка: 75H. Габариты: 71x40x15 мм. В упак: 5 шт. </t>
  </si>
  <si>
    <t>09550205</t>
  </si>
  <si>
    <t>09550.2-05</t>
  </si>
  <si>
    <t xml:space="preserve">Универсальный держатель STEGOFIX ПЛЮС. Крепление магнитами, макс. нагрузка: 30H. Габариты: 71x40x15 мм. В упак: 5 шт. </t>
  </si>
  <si>
    <t>FFH 086  Защитный кожух (для повышения до IP56. Для вентиляторов с фильтром серий FF 018 и FPO\FPI 018)</t>
  </si>
  <si>
    <t>MA 086 Антивандальный кожух (для вентилятора с фильтром, электронных приборов, розетки и др.)</t>
  </si>
  <si>
    <t>MA 086</t>
  </si>
  <si>
    <t>DS 013 Дверной переключатель (концевой переключатель)</t>
  </si>
  <si>
    <t>01350000</t>
  </si>
  <si>
    <t>01350.0-00</t>
  </si>
  <si>
    <t>DS 01350.0-00 | Переключатель дверной STEGO. AC 120-240В, 1NC/NO</t>
  </si>
  <si>
    <t>DS 013</t>
  </si>
  <si>
    <t>01351000</t>
  </si>
  <si>
    <t>01351.0-00</t>
  </si>
  <si>
    <t>DS 01351.0-00 | Переключатель дверной STEGO. AC 120-240В, 1NC</t>
  </si>
  <si>
    <t>01352000</t>
  </si>
  <si>
    <t>01352.0-00</t>
  </si>
  <si>
    <t>DS 01352.0-00 | Переключатель дверной STEGO. AC 120-240В, 1NO</t>
  </si>
  <si>
    <t>DAK 284  Кабельный ввод с с функцией компенсации давления (кабельный ввод и устройство компенсации давления в одном)</t>
  </si>
  <si>
    <t>28410000</t>
  </si>
  <si>
    <t>28410.0-00</t>
  </si>
  <si>
    <t>DAK 28410.0-00 | Кабельный ввод STEGO. Для проводов с диаметром 4…8 мм, с функцией компенсации давления</t>
  </si>
  <si>
    <t>28411000</t>
  </si>
  <si>
    <t>28411.0-00</t>
  </si>
  <si>
    <t>DAK 28411.0-00 | Кабельный ввод STEGO. Для проводов с диаметром 4…8 мм, с функцией компенсации давления</t>
  </si>
  <si>
    <t>28412000</t>
  </si>
  <si>
    <t>28412.0-00</t>
  </si>
  <si>
    <t>DAK 28412.0-00 | Кабельный ввод STEGO. Для проводов с диаметром 6…12 мм, с функцией компенсации давления</t>
  </si>
  <si>
    <t>SD 035 Розетка электрическая</t>
  </si>
  <si>
    <t>03500000</t>
  </si>
  <si>
    <t>03500.0-00</t>
  </si>
  <si>
    <t>SD 03500.0-00 | Розетка STEGO. с предохранителем 6,3 A, AC 250 В, Германия/Россия</t>
  </si>
  <si>
    <t>Мониторинг</t>
  </si>
  <si>
    <t xml:space="preserve">CSS 014 Умный датчик для мониторинга температуры и влажности </t>
  </si>
  <si>
    <t>01400200</t>
  </si>
  <si>
    <t>01400.2-00</t>
  </si>
  <si>
    <t>CSS 01400.2-00 | Умный датчик для мониторинга температуры и влажности (температура от -40 до +60 °C, влажность от 0 до 100 % отн. вл. ). Выход: аналоговый сигнал  4-20 mA. U пит= DC 24В (DC 12-30В).</t>
  </si>
  <si>
    <t>https://www.stego.de/ru/oborudovanie/monitoring/css-014-umnyi-datchik/?key=1-1</t>
  </si>
  <si>
    <t>Розн. Цена</t>
  </si>
  <si>
    <t>Изм, %</t>
  </si>
  <si>
    <t>01411.2-00</t>
  </si>
  <si>
    <t>01411200</t>
  </si>
  <si>
    <t>CSS 01411.2-00 | Умный датчик для мониторинга температуры и влажности (температура от -40 до +60 °C, влажность от 0 до 100 % отн. вл. ). Выход: I/O-Link. U пит= DC 24В (DC 12-30В).</t>
  </si>
  <si>
    <t>01185.0-01</t>
  </si>
  <si>
    <t>01185.1-01</t>
  </si>
  <si>
    <t>NC,  уставка +25 °C, кабель 2 м</t>
  </si>
  <si>
    <t>NC,  уставка +15 °C, кабель 2 м</t>
  </si>
  <si>
    <t xml:space="preserve">REx 01185.0-00 | Взрывозащищенный термостат STEGO. Контакты: 1NC. Уставка +15 °C, кабель 2 м. </t>
  </si>
  <si>
    <t>REx 01185.1-00 | Взрывозащищенный термостат STEGO. Контакты: 1NC. Уставка +25 °C, кабель 2 м.</t>
  </si>
  <si>
    <t>DCM 010, Коммутационный модуль, DC 20 до 56 V</t>
  </si>
  <si>
    <t>01010.0-00</t>
  </si>
  <si>
    <t>01010000</t>
  </si>
  <si>
    <t>01010.0-10</t>
  </si>
  <si>
    <t>01010010</t>
  </si>
  <si>
    <t>01010.0-20</t>
  </si>
  <si>
    <t>01010020</t>
  </si>
  <si>
    <t>DCM 01010.0-00 | Коммутационный модуль  STEGO, нормально - разомкнутый. U=DC 20 В до 56 В, I=15 A</t>
  </si>
  <si>
    <t>DCM 01010.0-10 | Коммутационный модуль  STEGO, нормально - разомкнутый. U=DC 20 В до 56 В, I=13 A</t>
  </si>
  <si>
    <t>DCM 01010.0-20 | Коммутационный модуль  STEGO, нормально - разомкнутый. U=DC 20 В до 56 В, I=11 A</t>
  </si>
  <si>
    <t>DC 15 A, нормально - разомкнутый, DC 20 В до 56 В</t>
  </si>
  <si>
    <t>DC 13 A, нормально - разомкнутый, DC 20 В до 56 В</t>
  </si>
  <si>
    <t>DC 11 A, нормально - разомкнутый, DC 20 В до 56 В</t>
  </si>
  <si>
    <t>08602.0-00</t>
  </si>
  <si>
    <t>08602000</t>
  </si>
  <si>
    <t>08608.0-00</t>
  </si>
  <si>
    <t>08608000</t>
  </si>
  <si>
    <t>https://stegomarket.ru/goods/?id=578</t>
  </si>
  <si>
    <t>https://stegomarket.ru/goods/?id=580</t>
  </si>
  <si>
    <t>FM 08602.0-00 | Фильтровальная ткань G5. 168 x 168 мм. Для вентилятора 01804.0-00</t>
  </si>
  <si>
    <t>FM 08602.0-00 | Фильтровальная ткань G5. 247x247 мм. Для вентилятора 01804.0-00</t>
  </si>
  <si>
    <t>252017</t>
  </si>
  <si>
    <t>Штекер с электрокабелем, 2x1,5 мм2. Для U=DC12-24V. L=1 м.</t>
  </si>
  <si>
    <t>02540.1-01</t>
  </si>
  <si>
    <t>02540101</t>
  </si>
  <si>
    <t>LED 02540.1-01 | Светильник STEGO. Выключатель, винтовое крепление. DC 24-48V</t>
  </si>
  <si>
    <t>07200.2-00</t>
  </si>
  <si>
    <t>07100.2-00</t>
  </si>
  <si>
    <t>07300.0-00</t>
  </si>
  <si>
    <t>07301.0-00</t>
  </si>
  <si>
    <t>07300.1-00</t>
  </si>
  <si>
    <t>07300.1-01</t>
  </si>
  <si>
    <t>07401.0-00</t>
  </si>
  <si>
    <t>07200200</t>
  </si>
  <si>
    <t>07100200</t>
  </si>
  <si>
    <t>07300000</t>
  </si>
  <si>
    <t>07301000</t>
  </si>
  <si>
    <t>07300100</t>
  </si>
  <si>
    <t>07300101</t>
  </si>
  <si>
    <t>244445</t>
  </si>
  <si>
    <t>244446</t>
  </si>
  <si>
    <t>244447</t>
  </si>
  <si>
    <t>07401000</t>
  </si>
  <si>
    <t>667389</t>
  </si>
  <si>
    <t>Сенсорный модуль STEGO, серия AHC 072, артикул 07200.2-00, IO-Link, AC 240 V\ DC 30 V,крепление на DIN рейку и винтами, IP40.                        IO-Link Actuator Hub AHC 072</t>
  </si>
  <si>
    <t>Штекер STEGO,  арт.244446, кабель 5 м, для самостоятельной сборки, включая разъем кабеля M12 IEC 61076-2-101, 4-контактный, A-кодированный, экранированный.                 Sensor Cable 5 m</t>
  </si>
  <si>
    <t>IO-Link, AC 240 V\ DC 30 V,крепление на DIN рейку и винтами, IP40.</t>
  </si>
  <si>
    <t>IO-Link, DC 24 V, 4 порта для сенсоров, крепление на DIN рейку и винтами, IP40.</t>
  </si>
  <si>
    <t>температура и влажность, разъем M12 IEC 61076-2-101, 4-контактный, A-кодированный, IP64.</t>
  </si>
  <si>
    <t>давление и температура, разъем M12 IEC 61076-2-101, 4-контактный, A-кодированный, IP64.</t>
  </si>
  <si>
    <t>температура и влажность, кабель 1 м, крепление на DIN рейку и винтом, IP20.</t>
  </si>
  <si>
    <t>температура и влажность, кабель 2 м, крепление на DIN рейку и винтом, IP20.</t>
  </si>
  <si>
    <t>кабель 2 м, полностью собран с кабельным разъемом M12 IEC 61076-2-101, 4-контактный, A-кодированный, экранированный.</t>
  </si>
  <si>
    <t>для самостоятельной сборки, включая разъем кабеля M12 IEC 61076-2-101, 4-контактный, A-кодированный, экранированный.</t>
  </si>
  <si>
    <t>кабель 20 м, для самостоятельной сборки, включая разъем кабеля M12 IEC 61076-2-101, 4-контактный, A-кодированный, экранированный.</t>
  </si>
  <si>
    <t>Мастер IO-Link, 20...30 VDC. 300...3900 mA.  DI: 8;  DO: 4.</t>
  </si>
  <si>
    <t>Электронный блок MOXA-BOX UC-8210-T-LX,  производства "МОХА", Тайвань. 12 to 48 VDC,  Резервные двойные входы, 1 A @ 12 VDC. IO-Link Master SCE 074, 4 ports</t>
  </si>
  <si>
    <t>Электронный блок MOXA-BOX UC-8210-T-LX,  производства "МОХА", Тайвань. 12 to 48 VDC, Резервные двойные входы, 1 A @ 12 VDC. IO-Link Master SCE 074, 4 ports</t>
  </si>
  <si>
    <t>Мастер IO-Link, 20...30 VDC. 300...3900 mA. Количество цифровых входов: 8;  Количество цифровых выходов: 4.  STEGO CONNECT IO-LINK MASTER</t>
  </si>
  <si>
    <t>Цифровой датчик STEGO, серия SEN 073, арт.07301.0-00, давление и температура, разъем M12 IEC 61076-2-101, 4-контактный, A-кодированный, IP64.</t>
  </si>
  <si>
    <t xml:space="preserve">Цифровой датчик STEGO, серия SEN 073, арт.07300.1-00, температура и влажность, кабель 1 м, крепление на DIN рейку и винтом, IP20. </t>
  </si>
  <si>
    <t xml:space="preserve">Цифровой датчик STEGO, серия SEN 073, арт.07300.1-01, температура и влажность, кабель 2 м, крепление на DIN рейку и винтом, IP20. </t>
  </si>
  <si>
    <t>Штекер STEGO,  арт.244445, кабель 2 м, полностью собран с кабельным разъемом M12 IEC 61076-2-101, 4-контактный, A-кодированный, экранированный.</t>
  </si>
  <si>
    <t>Цифровой датчик STEGO, серия SEN 073, арт.07300.0-00, температура и влажность, разъем M12 IEC 61076-2-101, 4-контактный, A-кодированный, IP64.</t>
  </si>
  <si>
    <t>Сенсорный модуль STEGO, серия SHC 071, арт.07100.2-00, IO-Link, DC 24 V, 4 порта для сенсоров, крепление на DIN рейку и винтами, IP40.</t>
  </si>
  <si>
    <t>Штекер STEGO,  арт.244447, кабель 20 м, для самостоятельной сборки, включая разъем кабеля M12 IEC 61076-2-101, 4-контактный, A-кодированный, экранированный.</t>
  </si>
  <si>
    <t>11100000</t>
  </si>
  <si>
    <t>11100.0-00</t>
  </si>
  <si>
    <t>https://stegomarket.ru/goods/?id=375</t>
  </si>
  <si>
    <t>https://stegomarket.ru/goods/?id=447</t>
  </si>
  <si>
    <t>https://stegomarket.ru/goods/?id=463</t>
  </si>
  <si>
    <t>https://stegomarket.ru/goods/?id=456</t>
  </si>
  <si>
    <t>https://stegomarket.ru/goods/?id=458</t>
  </si>
  <si>
    <t>https://stegomarket.ru/goods/?id=465</t>
  </si>
  <si>
    <t>Высококачественная нерж. сталь, V2A, IP 66</t>
  </si>
  <si>
    <t>Пластмасса, 1 компл. = 2 шт., IP66</t>
  </si>
  <si>
    <t>Пластмасса, 1 шт., IP66</t>
  </si>
  <si>
    <t>https://stegomarket.ru/goods/?id=472</t>
  </si>
  <si>
    <t>https://stegomarket.ru/goods/?id=482</t>
  </si>
  <si>
    <t>STEGOFIX | Самоклеющееся монтажное приспособление. В 1 компл. = 5 шт.</t>
  </si>
  <si>
    <t>Крепление винтами, 5 штук, 71 x 40 x 15 мм</t>
  </si>
  <si>
    <t>Крепление на самоклеящуюся ленту, 75 N, 5 штук, 71 x 40 x 15 мм</t>
  </si>
  <si>
    <t>Крепление магнитами, 30 N, 5 штук, 71 x 40 x 15 мм</t>
  </si>
  <si>
    <t>https://stegomarket.ru/goods/?id=478</t>
  </si>
  <si>
    <t>https://stegomarket.ru/goods/?id=480</t>
  </si>
  <si>
    <t>https://stegomarket.ru/goods/?id=479</t>
  </si>
  <si>
    <t>https://stegomarket.ru/goods/?id=250</t>
  </si>
  <si>
    <t>https://stegomarket.ru/goods/?id=251</t>
  </si>
  <si>
    <t>https://stegomarket.ru/goods/?id=252</t>
  </si>
  <si>
    <t>https://stegomarket.ru/goods/?id=253</t>
  </si>
  <si>
    <t>https://stegomarket.ru/goods/?id=254</t>
  </si>
  <si>
    <t>https://stegomarket.ru/goods/?id=476</t>
  </si>
  <si>
    <t>https://stegomarket.ru/goods/?id=474</t>
  </si>
  <si>
    <t>https://stegomarket.ru/goods/?id=475</t>
  </si>
  <si>
    <t>Исключено</t>
  </si>
  <si>
    <t>https://stegomarket.ru/goods/?id=468</t>
  </si>
  <si>
    <t>https://stegomarket.ru/goods/?id=469</t>
  </si>
  <si>
    <t>https://stegomarket.ru/goods/?id=470</t>
  </si>
  <si>
    <t>Для проводов с диаметром 4…8 мм, с функцией компенсации давления</t>
  </si>
  <si>
    <t>Для проводов с диаметром 6…12 мм, с функцией компенсации давления</t>
  </si>
  <si>
    <t>с предохранителем 6,3 A, AC 250 В, Германия/Россия</t>
  </si>
  <si>
    <t>https://stegomarket.ru/goods/?id=11</t>
  </si>
  <si>
    <t>https://stegomarket.ru/goods/?id=12</t>
  </si>
  <si>
    <t>https://stegomarket.ru/goods/?id=13</t>
  </si>
  <si>
    <t>https://stegomarket.ru/goods/?id=502</t>
  </si>
  <si>
    <t>https://stegomarket.ru/goods/?id=503</t>
  </si>
  <si>
    <t>https://stegomarket.ru/goods/?id=634</t>
  </si>
  <si>
    <t>https://stegomarket.ru/goods/?id=18</t>
  </si>
  <si>
    <t>https://stegomarket.ru/goods/?id=20</t>
  </si>
  <si>
    <t>https://stegomarket.ru/goods/?id=21</t>
  </si>
  <si>
    <t>https://stegomarket.ru/goods/?id=15</t>
  </si>
  <si>
    <t>https://stegomarket.ru/goods/?id=16</t>
  </si>
  <si>
    <t>https://stegomarket.ru/goods/?id=643</t>
  </si>
  <si>
    <t>https://stegomarket.ru/goods/?id=644</t>
  </si>
  <si>
    <t>https://stegomarket.ru/goods/?id=23</t>
  </si>
  <si>
    <t>https://stegomarket.ru/goods/?id=24</t>
  </si>
  <si>
    <t>https://stegomarket.ru/goods/?id=25</t>
  </si>
  <si>
    <t>https://stegomarket.ru/goods/?id=26</t>
  </si>
  <si>
    <t>https://stegomarket.ru/goods/?id=27</t>
  </si>
  <si>
    <t>https://stegomarket.ru/goods/?id=28</t>
  </si>
  <si>
    <t>https://stegomarket.ru/goods/?id=29</t>
  </si>
  <si>
    <t>https://stegomarket.ru/goods/?id=39</t>
  </si>
  <si>
    <t>https://stegomarket.ru/goods/?id=40</t>
  </si>
  <si>
    <t>https://stegomarket.ru/goods/?id=41</t>
  </si>
  <si>
    <t>https://stegomarket.ru/goods/?id=42</t>
  </si>
  <si>
    <t>https://stegomarket.ru/goods/?id=45</t>
  </si>
  <si>
    <t>https://stegomarket.ru/goods/?id=43</t>
  </si>
  <si>
    <t>https://stegomarket.ru/goods/?id=46</t>
  </si>
  <si>
    <t>https://stegomarket.ru/goods/?id=44</t>
  </si>
  <si>
    <t>https://stegomarket.ru/goods/?id=47</t>
  </si>
  <si>
    <t>https://stegomarket.ru/goods/?id=48</t>
  </si>
  <si>
    <t>https://stegomarket.ru/goods/?id=49</t>
  </si>
  <si>
    <t>https://stegomarket.ru/goods/?id=50</t>
  </si>
  <si>
    <t>https://stegomarket.ru/goods/?id=51</t>
  </si>
  <si>
    <t>https://stegomarket.ru/goods/?id=52</t>
  </si>
  <si>
    <t>https://stegomarket.ru/goods/?id=53</t>
  </si>
  <si>
    <t>https://stegomarket.ru/goods/?id=54</t>
  </si>
  <si>
    <t>https://stegomarket.ru/goods/?id=55</t>
  </si>
  <si>
    <t>https://stegomarket.ru/goods/?id=56</t>
  </si>
  <si>
    <t>https://stegomarket.ru/goods/?id=57</t>
  </si>
  <si>
    <t>https://stegomarket.ru/goods/?id=99</t>
  </si>
  <si>
    <t>https://stegomarket.ru/goods/?id=101</t>
  </si>
  <si>
    <t>https://stegomarket.ru/goods/?id=103</t>
  </si>
  <si>
    <t>https://stegomarket.ru/goods/?id=98</t>
  </si>
  <si>
    <t>https://stegomarket.ru/goods/?id=100</t>
  </si>
  <si>
    <t>https://stegomarket.ru/goods/?id=102</t>
  </si>
  <si>
    <t>https://stegomarket.ru/goods/?id=652</t>
  </si>
  <si>
    <t>https://stegomarket.ru/goods/?id=653</t>
  </si>
  <si>
    <t>https://stegomarket.ru/goods/?id=59</t>
  </si>
  <si>
    <t>https://stegomarket.ru/goods/?id=62</t>
  </si>
  <si>
    <t>https://stegomarket.ru/goods/?id=60</t>
  </si>
  <si>
    <t>https://stegomarket.ru/goods/?id=63</t>
  </si>
  <si>
    <t>https://stegomarket.ru/goods/?id=61</t>
  </si>
  <si>
    <t>https://stegomarket.ru/goods/?id=64</t>
  </si>
  <si>
    <t>https://stegomarket.ru/goods/?id=68</t>
  </si>
  <si>
    <t>https://stegomarket.ru/goods/?id=66</t>
  </si>
  <si>
    <t>https://stegomarket.ru/goods/?id=69</t>
  </si>
  <si>
    <t>https://stegomarket.ru/goods/?id=67</t>
  </si>
  <si>
    <t>https://stegomarket.ru/goods/?id=72</t>
  </si>
  <si>
    <t>https://stegomarket.ru/goods/?id=70</t>
  </si>
  <si>
    <t>https://stegomarket.ru/goods/?id=73</t>
  </si>
  <si>
    <t>https://stegomarket.ru/goods/?id=71</t>
  </si>
  <si>
    <t>https://stegomarket.ru/goods/?id=75</t>
  </si>
  <si>
    <t>https://stegomarket.ru/goods/?id=76</t>
  </si>
  <si>
    <t>https://stegomarket.ru/goods/?id=78</t>
  </si>
  <si>
    <t>https://stegomarket.ru/goods/?id=80</t>
  </si>
  <si>
    <t>https://stegomarket.ru/goods/?id=512</t>
  </si>
  <si>
    <t>https://stegomarket.ru/goods/?id=510</t>
  </si>
  <si>
    <t>https://stegomarket.ru/goods/?id=131</t>
  </si>
  <si>
    <t>https://stegomarket.ru/goods/?id=130</t>
  </si>
  <si>
    <t>https://stegomarket.ru/goods/?id=134</t>
  </si>
  <si>
    <t>https://stegomarket.ru/goods/?id=132</t>
  </si>
  <si>
    <t>https://stegomarket.ru/goods/?id=135</t>
  </si>
  <si>
    <t>https://stegomarket.ru/goods/?id=133</t>
  </si>
  <si>
    <t>https://stegomarket.ru/goods/?id=137</t>
  </si>
  <si>
    <t>https://stegomarket.ru/goods/?id=138</t>
  </si>
  <si>
    <t>https://stegomarket.ru/goods/?id=139</t>
  </si>
  <si>
    <t>https://stegomarket.ru/goods/?id=140</t>
  </si>
  <si>
    <t>https://stegomarket.ru/goods/?id=117</t>
  </si>
  <si>
    <t>https://stegomarket.ru/goods/?id=119</t>
  </si>
  <si>
    <t>https://stegomarket.ru/goods/?id=118</t>
  </si>
  <si>
    <t>https://stegomarket.ru/goods/?id=120</t>
  </si>
  <si>
    <t>https://stegomarket.ru/goods/?id=121</t>
  </si>
  <si>
    <t>https://stegomarket.ru/goods/?id=122</t>
  </si>
  <si>
    <t>https://stegomarket.ru/goods/?id=124</t>
  </si>
  <si>
    <t>https://stegomarket.ru/goods/?id=125</t>
  </si>
  <si>
    <t>https://stegomarket.ru/goods/?id=128</t>
  </si>
  <si>
    <t>https://stegomarket.ru/goods/?id=129</t>
  </si>
  <si>
    <t>https://stegomarket.ru/goods/?id=126</t>
  </si>
  <si>
    <t>https://stegomarket.ru/goods/?id=127</t>
  </si>
  <si>
    <t>https://stegomarket.ru/goods/?id=147</t>
  </si>
  <si>
    <t>https://stegomarket.ru/goods/?id=154</t>
  </si>
  <si>
    <t>https://stegomarket.ru/goods/?id=149</t>
  </si>
  <si>
    <t>https://stegomarket.ru/goods/?id=155</t>
  </si>
  <si>
    <t>https://stegomarket.ru/goods/?id=151</t>
  </si>
  <si>
    <t>https://stegomarket.ru/goods/?id=156</t>
  </si>
  <si>
    <t>https://stegomarket.ru/goods/?id=153</t>
  </si>
  <si>
    <t>https://stegomarket.ru/goods/?id=157</t>
  </si>
  <si>
    <t>https://stegomarket.ru/goods/?id=158</t>
  </si>
  <si>
    <t>https://stegomarket.ru/goods/?id=631</t>
  </si>
  <si>
    <t>https://stegomarket.ru/goods/?id=146</t>
  </si>
  <si>
    <t>https://stegomarket.ru/goods/?id=632</t>
  </si>
  <si>
    <t>https://stegomarket.ru/goods/?id=148</t>
  </si>
  <si>
    <t>https://stegomarket.ru/goods/?id=150</t>
  </si>
  <si>
    <t>https://stegomarket.ru/goods/?id=152</t>
  </si>
  <si>
    <t>https://stegomarket.ru/goods/?id=143</t>
  </si>
  <si>
    <t>https://stegomarket.ru/goods/?id=142</t>
  </si>
  <si>
    <t>https://stegomarket.ru/goods/?id=144</t>
  </si>
  <si>
    <t>https://stegomarket.ru/goods/?id=309</t>
  </si>
  <si>
    <t>https://stegomarket.ru/goods/?id=310</t>
  </si>
  <si>
    <t>https://stegomarket.ru/goods/?id=311</t>
  </si>
  <si>
    <t>https://stegomarket.ru/goods/?id=563</t>
  </si>
  <si>
    <t>https://stegomarket.ru/goods/?id=312</t>
  </si>
  <si>
    <t>https://stegomarket.ru/goods/?id=313</t>
  </si>
  <si>
    <t>https://stegomarket.ru/goods/?id=314</t>
  </si>
  <si>
    <t>https://stegomarket.ru/goods/?id=323</t>
  </si>
  <si>
    <t>https://stegomarket.ru/goods/?id=324</t>
  </si>
  <si>
    <t>https://stegomarket.ru/goods/?id=325</t>
  </si>
  <si>
    <t>https://stegomarket.ru/goods/?id=326</t>
  </si>
  <si>
    <t>https://stegomarket.ru/goods/?id=327</t>
  </si>
  <si>
    <t>https://stegomarket.ru/goods/?id=295</t>
  </si>
  <si>
    <t>https://www.stego-group.com/index.php?id=1790&amp;L=434</t>
  </si>
  <si>
    <t>https://stegomarket.ru/goods/?id=303</t>
  </si>
  <si>
    <t>https://stegomarket.ru/goods/?id=298</t>
  </si>
  <si>
    <t>https://stegomarket.ru/goods/?id=304</t>
  </si>
  <si>
    <t>https://stegomarket.ru/goods/?id=296</t>
  </si>
  <si>
    <t>https://stegomarket.ru/goods/?id=297</t>
  </si>
  <si>
    <t>https://stegomarket.ru/goods/?id=302</t>
  </si>
  <si>
    <t>https://stegomarket.ru/goods/?id=299</t>
  </si>
  <si>
    <t>https://stegomarket.ru/goods/?id=316</t>
  </si>
  <si>
    <t>https://stegomarket.ru/goods/?id=318</t>
  </si>
  <si>
    <t>https://stegomarket.ru/goods/?id=317</t>
  </si>
  <si>
    <t>https://stegomarket.ru/goods/?id=306</t>
  </si>
  <si>
    <t>https://stegomarket.ru/goods/?id=307</t>
  </si>
  <si>
    <t>https://stegomarket.ru/goods/?id=329</t>
  </si>
  <si>
    <t>https://stegomarket.ru/goods/?id=330</t>
  </si>
  <si>
    <t>https://stegomarket.ru/goods/?id=332</t>
  </si>
  <si>
    <t>https://stegomarket.ru/goods/?id=336</t>
  </si>
  <si>
    <t>https://stegomarket.ru/goods/?id=338</t>
  </si>
  <si>
    <t>https://stegomarket.ru/goods/?id=342</t>
  </si>
  <si>
    <t>https://stegomarket.ru/goods/?id=343</t>
  </si>
  <si>
    <t>https://stegomarket.ru/goods/?id=348</t>
  </si>
  <si>
    <t>https://stegomarket.ru/goods/?id=334</t>
  </si>
  <si>
    <t>https://stegomarket.ru/goods/?id=364</t>
  </si>
  <si>
    <t>https://stegomarket.ru/goods/?id=366</t>
  </si>
  <si>
    <t>https://stegomarket.ru/goods/?id=368</t>
  </si>
  <si>
    <t>https://stegomarket.ru/goods/?id=371</t>
  </si>
  <si>
    <t>https://stegomarket.ru/goods/?id=350</t>
  </si>
  <si>
    <t>https://stegomarket.ru/goods/?id=351</t>
  </si>
  <si>
    <t>https://stegomarket.ru/goods/?id=353</t>
  </si>
  <si>
    <t>https://stegomarket.ru/goods/?id=354</t>
  </si>
  <si>
    <t>https://stegomarket.ru/goods/?id=499</t>
  </si>
  <si>
    <t>https://stegomarket.ru/goods/?id=356</t>
  </si>
  <si>
    <t>https://stegomarket.ru/goods/?id=372</t>
  </si>
  <si>
    <t>https://stegomarket.ru/goods/?id=373</t>
  </si>
  <si>
    <t>https://stegomarket.ru/goods/?id=566</t>
  </si>
  <si>
    <t>https://stegomarket.ru/goods/?id=567</t>
  </si>
  <si>
    <t>https://stegomarket.ru/goods/?id=568</t>
  </si>
  <si>
    <t>https://stegomarket.ru/goods/?id=569</t>
  </si>
  <si>
    <t>https://stegomarket.ru/goods/?id=570</t>
  </si>
  <si>
    <t>https://stegomarket.ru/goods/?id=256</t>
  </si>
  <si>
    <t>https://stegomarket.ru/goods/?id=257</t>
  </si>
  <si>
    <t>https://stegomarket.ru/goods/?id=258</t>
  </si>
  <si>
    <t>https://stegomarket.ru/goods/?id=262</t>
  </si>
  <si>
    <t>https://stegomarket.ru/goods/?id=266</t>
  </si>
  <si>
    <t>https://stegomarket.ru/goods/?id=527</t>
  </si>
  <si>
    <t>https://stegomarket.ru/goods/?id=529</t>
  </si>
  <si>
    <t>https://stegomarket.ru/goods/?id=530</t>
  </si>
  <si>
    <t>https://stegomarket.ru/goods/?id=531</t>
  </si>
  <si>
    <t>https://stegomarket.ru/goods/?id=584</t>
  </si>
  <si>
    <t>https://stegomarket.ru/goods/?id=582</t>
  </si>
  <si>
    <t>https://stegomarket.ru/goods/?id=269</t>
  </si>
  <si>
    <t>https://stegomarket.ru/goods/?id=272</t>
  </si>
  <si>
    <t>https://stegomarket.ru/goods/?id=274</t>
  </si>
  <si>
    <t>https://stegomarket.ru/goods/?id=627</t>
  </si>
  <si>
    <t>https://stegomarket.ru/goods/?id=292</t>
  </si>
  <si>
    <t>https://stegomarket.ru/goods/?id=290</t>
  </si>
  <si>
    <t>https://stegomarket.ru/goods/?id=402</t>
  </si>
  <si>
    <t>https://stegomarket.ru/goods/?id=396</t>
  </si>
  <si>
    <t>https://stegomarket.ru/goods/?id=408</t>
  </si>
  <si>
    <t>https://stegomarket.ru/goods/?id=404</t>
  </si>
  <si>
    <t>https://stegomarket.ru/goods/?id=398</t>
  </si>
  <si>
    <t>https://stegomarket.ru/goods/?id=410</t>
  </si>
  <si>
    <t>https://stegomarket.ru/goods/?id=383</t>
  </si>
  <si>
    <t>https://stegomarket.ru/goods/?id=377</t>
  </si>
  <si>
    <t>https://stegomarket.ru/goods/?id=386</t>
  </si>
  <si>
    <t>https://stegomarket.ru/goods/?id=380</t>
  </si>
  <si>
    <t>https://stegomarket.ru/goods/?id=607</t>
  </si>
  <si>
    <t>https://stegomarket.ru/goods/?id=415</t>
  </si>
  <si>
    <t>https://stegomarket.ru/goods/?id=416</t>
  </si>
  <si>
    <t>https://stegomarket.ru/goods/?id=443</t>
  </si>
  <si>
    <t>https://stegomarket.ru/goods/?id=613</t>
  </si>
  <si>
    <t>https://stegomarket.ru/goods/?id=749</t>
  </si>
  <si>
    <t>https://stegomarket.ru/goods/?id=216</t>
  </si>
  <si>
    <t>https://stegomarket.ru/goods/?id=217</t>
  </si>
  <si>
    <t>https://stegomarket.ru/goods/?id=218</t>
  </si>
  <si>
    <t>https://stegomarket.ru/goods/?id=219</t>
  </si>
  <si>
    <t>https://stegomarket.ru/goods/?id=220</t>
  </si>
  <si>
    <t>https://stegomarket.ru/goods/?id=520</t>
  </si>
  <si>
    <t>https://stegomarket.ru/goods/?id=516</t>
  </si>
  <si>
    <t>https://stegomarket.ru/goods/?id=517</t>
  </si>
  <si>
    <t>https://stegomarket.ru/goods/?id=518</t>
  </si>
  <si>
    <t>https://stegomarket.ru/goods/?id=519</t>
  </si>
  <si>
    <t>https://stegomarket.ru/goods/?id=221</t>
  </si>
  <si>
    <t>https://stegomarket.ru/goods/?id=228</t>
  </si>
  <si>
    <t>https://stegomarket.ru/goods/?id=224</t>
  </si>
  <si>
    <t>https://stegomarket.ru/goods/?id=225</t>
  </si>
  <si>
    <t>https://stegomarket.ru/goods/?id=226</t>
  </si>
  <si>
    <t>https://stegomarket.ru/goods/?id=525</t>
  </si>
  <si>
    <t>https://stegomarket.ru/goods/?id=521</t>
  </si>
  <si>
    <t>https://stegomarket.ru/goods/?id=522</t>
  </si>
  <si>
    <t>https://stegomarket.ru/goods/?id=523</t>
  </si>
  <si>
    <t>https://stegomarket.ru/goods/?id=524</t>
  </si>
  <si>
    <t>11100.0-01</t>
  </si>
  <si>
    <t>11100001</t>
  </si>
  <si>
    <t>по запросу</t>
  </si>
  <si>
    <t>11100002</t>
  </si>
  <si>
    <t>11100.0-02</t>
  </si>
  <si>
    <t>KTO 01140.0-00 | Термостат STEGO (NC), уставка t от 0 до +60 °C. Контакты: 1 нормально-замкнутый контакт (NC), винтовые зажимы.</t>
  </si>
  <si>
    <t>KTO 01142.0-00 | Термостат STEGO (NC), уставка t от -10 до +50 °C. Контакты: 1 нормально-замкнутый контакт (NC), винтовые зажимы.</t>
  </si>
  <si>
    <t>KTO 01157.0-00 | Термостат STEGO (NC), уставка t от -15 до +45 °C. Контакты: 1 нормально-замкнутый контакт (NC), винтовые зажимы.</t>
  </si>
  <si>
    <t>KTO 01159.0-00 | Термостат STEGO (NC), уставка t от +20 до +80 °C. Контакты: 1 нормально-замкнутый контакт (NC), винтовые зажимы.</t>
  </si>
  <si>
    <t>KTO 11100.0-02 | Термостат STEGO (NC), уставка t от +20 до +80 °C. Контакты: 1 нормально-замкнутый контакт (NC), Push-In.</t>
  </si>
  <si>
    <t>KTO 11100.0-01 | Термостат STEGO (NC), уставка t от -10 до +50 °C. Контакты: 1 нормально-замкнутый контакт (NC), Push-In.</t>
  </si>
  <si>
    <t>KTO 11100.0-00 | Термостат STEGO (NC), уставка t от 0 до +60 °C. Контакты: 1 нормально-замкнутый контакт (NC), Push-In.</t>
  </si>
  <si>
    <t>KTS 01141.0-00 | Термостат STEGO (NО). уставка t от 0 до +60 °C. Контакты: 1 нормально-разомкнутый контакт (NO), винтовые зажимы.</t>
  </si>
  <si>
    <t>KTS 01143.0-00 | Термостат STEGO (NО). уставка t от -10 до +50 °C. Контакты: 1 нормально-разомкнутый контакт (NO), винтовые зажимы.</t>
  </si>
  <si>
    <t>KTS 01156.0-00 | Термостат STEGO (NО). уставка t от -15 до +45 °C. Контакты: 1 нормально-разомкнутый контакт (NO), винтовые зажимы.</t>
  </si>
  <si>
    <t>KTS 01158.0-00 | Термостат STEGO (NО). уставка t от +20 до +80 °C. Контакты: 1 нормально-разомкнутый контакт (NO), винтовые зажимы.</t>
  </si>
  <si>
    <t>11101000</t>
  </si>
  <si>
    <t>11101.0-00</t>
  </si>
  <si>
    <t>нормально-замкнутый контакт (NC)  -15 С…+45 °C</t>
  </si>
  <si>
    <t>нормально-замкнутый контакт (NC) от -10 до +50 °C</t>
  </si>
  <si>
    <t>нормально-замкнутый контакт (NC) от 0 до +60 °C</t>
  </si>
  <si>
    <t>нормально-разомкнутый контакт (NO) -10 - +50 °C</t>
  </si>
  <si>
    <t>нормально-разомкнутый контакт (NO) -15 С…+45 °C</t>
  </si>
  <si>
    <t>11101002</t>
  </si>
  <si>
    <t>11101001</t>
  </si>
  <si>
    <t>11101.0-01</t>
  </si>
  <si>
    <t>KTS 11101.0-01 | Термостат STEGO (NO), уставка t от -10 до +50 °C. Контакты: 1 нормально-разомкнутый контакт (NO), Push-In.</t>
  </si>
  <si>
    <t>KTS 11101.0-00 | Термостат STEGO (NO), уставка t от 0 до +60 °C. Контакты: 1 нормально-разомкнутый контакт (NO), Push-In.</t>
  </si>
  <si>
    <t>11101.0-02</t>
  </si>
  <si>
    <t>KTS 11101.0-02 | Термостат STEGO (NO), уставка t от +20 до +80 °C. Контакты: 1 нормально-разомкнутый контакт (NO), Push-In.</t>
  </si>
  <si>
    <t>EF 018, Фильтровальная ткань для серии FF 018</t>
  </si>
  <si>
    <t>FM 086, Фильтровальная ткань для серий FPO/FPI</t>
  </si>
  <si>
    <t>EТL 01131.2-00 | Термостат электронный Stego. Контакты: 1CO. Диапазон уставки t: от -20°C до +60°C. Монтаж на Din-рейку</t>
  </si>
  <si>
    <t>снято</t>
  </si>
  <si>
    <t>28406.0-00</t>
  </si>
  <si>
    <t>28406000</t>
  </si>
  <si>
    <t>M12 x 1,5,Пластмасса, 1 компл. = 2 шт., IP66</t>
  </si>
  <si>
    <t>Вентиляторы</t>
  </si>
  <si>
    <t>НОВИНКА 2021     DA 284  Устройство компенсации давления IP 66</t>
  </si>
  <si>
    <t>28420.0-00</t>
  </si>
  <si>
    <t>28420000</t>
  </si>
  <si>
    <t>Пластмасса, 1 шт., IP66, 2000 л/ч, монтаж защелкиванием.</t>
  </si>
  <si>
    <t>https://www.stego-group.com/index.php?id=1801&amp;L=868</t>
  </si>
  <si>
    <t>DA 28420.0-00 | Устройство компенсации давления STEGO. Пластмасса, 1 шт., IP66. 2000 л/ч</t>
  </si>
  <si>
    <t>НОВИНКА 2021     DA 284  Устройство компенсации давления IP 67</t>
  </si>
  <si>
    <t>28404000</t>
  </si>
  <si>
    <t>28404.0-00</t>
  </si>
  <si>
    <t>Алюминий, 1 шт., IP67, 220 л/ч, М12, с защитой от УФ-излучения и соленой воды</t>
  </si>
  <si>
    <t>DA 28404.0-00 | Устройство компенсации давления STEGO. Алюминий, 1 шт., IP67, 220 л/ч, М12, с защитой от УФ-излучения и соленой воды</t>
  </si>
  <si>
    <t>Прайс-лист действует с 18-04-2022</t>
  </si>
  <si>
    <t>DA 28406.0-00 | Устройство компенсации давления STEGO. Пластмасса, 2 шт., IP66. Цена за 1 шт, поставляется комплектом (2 шт.).</t>
  </si>
  <si>
    <t>Сняты с заказов. Возможно временно.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</si>
</sst>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[$€-2]\ #,##0.00"/>
    <numFmt numFmtId="165" formatCode="#,##0.00\ &quot;₽&quot;"/>
    <numFmt numFmtId="166" formatCode="0.0000"/>
    <numFmt numFmtId="167" formatCode="#,##0.00_-\ [$€-1]"/>
    <numFmt numFmtId="168" formatCode="#,##0.0\ &quot;₽&quot;"/>
    <numFmt numFmtId="169" formatCode="#,##0.00\ _₽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04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6"/>
      <name val="Arial"/>
      <family val="2"/>
      <charset val="204"/>
    </font>
    <font>
      <sz val="11"/>
      <color theme="0" tint="-0.249977111117893"/>
      <name val="Arial"/>
      <family val="2"/>
      <charset val="204"/>
    </font>
    <font>
      <b/>
      <u/>
      <sz val="11"/>
      <color theme="10"/>
      <name val="Arial"/>
      <family val="2"/>
      <charset val="204"/>
    </font>
    <font>
      <b/>
      <sz val="20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u/>
      <sz val="8"/>
      <color rgb="FF0000FF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0000FF"/>
      <name val="Arial"/>
      <family val="2"/>
      <charset val="204"/>
    </font>
    <font>
      <b/>
      <sz val="8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name val="Arial Narrow"/>
      <family val="2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theme="0"/>
      <name val="Arial"/>
      <family val="2"/>
      <charset val="204"/>
    </font>
    <font>
      <u/>
      <sz val="8"/>
      <color rgb="FF0000FF"/>
      <name val="Arial"/>
      <family val="2"/>
    </font>
    <font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0" xfId="0" applyFont="1"/>
    <xf numFmtId="0" fontId="4" fillId="0" borderId="0" xfId="0" quotePrefix="1" applyFont="1" applyAlignment="1">
      <alignment horizontal="left" indent="6"/>
    </xf>
    <xf numFmtId="9" fontId="7" fillId="0" borderId="9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quotePrefix="1" applyNumberFormat="1" applyFont="1" applyAlignment="1">
      <alignment horizontal="left" indent="3"/>
    </xf>
    <xf numFmtId="0" fontId="10" fillId="0" borderId="0" xfId="2" quotePrefix="1" applyFont="1" applyAlignment="1">
      <alignment horizontal="left" indent="6"/>
    </xf>
    <xf numFmtId="0" fontId="9" fillId="0" borderId="0" xfId="0" quotePrefix="1" applyFont="1"/>
    <xf numFmtId="0" fontId="5" fillId="5" borderId="8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12" fillId="0" borderId="0" xfId="0" applyFont="1" applyAlignment="1"/>
    <xf numFmtId="166" fontId="5" fillId="0" borderId="11" xfId="0" applyNumberFormat="1" applyFont="1" applyBorder="1" applyAlignment="1">
      <alignment horizontal="center" vertical="center"/>
    </xf>
    <xf numFmtId="0" fontId="13" fillId="0" borderId="0" xfId="0" applyFont="1" applyAlignment="1"/>
    <xf numFmtId="14" fontId="5" fillId="0" borderId="11" xfId="0" applyNumberFormat="1" applyFont="1" applyBorder="1" applyAlignment="1">
      <alignment horizontal="center" vertical="center"/>
    </xf>
    <xf numFmtId="0" fontId="5" fillId="6" borderId="8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center" vertical="center" wrapText="1"/>
    </xf>
    <xf numFmtId="165" fontId="4" fillId="6" borderId="3" xfId="0" applyNumberFormat="1" applyFont="1" applyFill="1" applyBorder="1" applyAlignment="1">
      <alignment horizontal="right" vertical="center" indent="1"/>
    </xf>
    <xf numFmtId="164" fontId="4" fillId="5" borderId="4" xfId="0" applyNumberFormat="1" applyFont="1" applyFill="1" applyBorder="1" applyAlignment="1">
      <alignment horizontal="right" vertical="center" indent="1"/>
    </xf>
    <xf numFmtId="2" fontId="15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/>
    </xf>
    <xf numFmtId="0" fontId="17" fillId="0" borderId="0" xfId="2" applyFont="1" applyFill="1" applyBorder="1" applyAlignment="1" applyProtection="1">
      <alignment horizontal="left" vertical="center"/>
    </xf>
    <xf numFmtId="0" fontId="18" fillId="7" borderId="0" xfId="0" applyFont="1" applyFill="1"/>
    <xf numFmtId="167" fontId="18" fillId="7" borderId="0" xfId="0" applyNumberFormat="1" applyFont="1" applyFill="1" applyAlignment="1">
      <alignment horizontal="center"/>
    </xf>
    <xf numFmtId="0" fontId="19" fillId="7" borderId="0" xfId="0" applyFont="1" applyFill="1"/>
    <xf numFmtId="0" fontId="18" fillId="7" borderId="0" xfId="0" applyFont="1" applyFill="1" applyAlignment="1">
      <alignment horizontal="center" wrapText="1"/>
    </xf>
    <xf numFmtId="167" fontId="19" fillId="7" borderId="0" xfId="0" applyNumberFormat="1" applyFont="1" applyFill="1" applyAlignment="1">
      <alignment horizontal="left"/>
    </xf>
    <xf numFmtId="0" fontId="19" fillId="7" borderId="0" xfId="0" applyFont="1" applyFill="1" applyAlignment="1">
      <alignment wrapText="1"/>
    </xf>
    <xf numFmtId="0" fontId="20" fillId="0" borderId="0" xfId="0" applyFont="1"/>
    <xf numFmtId="0" fontId="21" fillId="0" borderId="0" xfId="0" applyFont="1"/>
    <xf numFmtId="167" fontId="15" fillId="0" borderId="0" xfId="0" quotePrefix="1" applyNumberFormat="1" applyFont="1" applyFill="1" applyBorder="1" applyAlignment="1">
      <alignment horizontal="center" vertical="center"/>
    </xf>
    <xf numFmtId="167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167" fontId="14" fillId="0" borderId="0" xfId="0" applyNumberFormat="1" applyFont="1" applyFill="1" applyBorder="1" applyAlignment="1">
      <alignment horizontal="left" vertical="center" wrapText="1"/>
    </xf>
    <xf numFmtId="0" fontId="22" fillId="0" borderId="0" xfId="2" applyFont="1" applyFill="1" applyBorder="1" applyAlignment="1" applyProtection="1">
      <alignment horizontal="left" vertical="center"/>
    </xf>
    <xf numFmtId="167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167" fontId="14" fillId="0" borderId="0" xfId="0" applyNumberFormat="1" applyFont="1" applyAlignment="1">
      <alignment horizontal="left" vertical="center" wrapText="1"/>
    </xf>
    <xf numFmtId="0" fontId="18" fillId="7" borderId="0" xfId="0" applyNumberFormat="1" applyFont="1" applyFill="1"/>
    <xf numFmtId="167" fontId="19" fillId="7" borderId="0" xfId="0" applyNumberFormat="1" applyFont="1" applyFill="1" applyAlignment="1">
      <alignment horizontal="left" wrapText="1"/>
    </xf>
    <xf numFmtId="0" fontId="21" fillId="3" borderId="0" xfId="0" applyFont="1" applyFill="1"/>
    <xf numFmtId="167" fontId="15" fillId="3" borderId="0" xfId="0" quotePrefix="1" applyNumberFormat="1" applyFont="1" applyFill="1" applyBorder="1" applyAlignment="1">
      <alignment horizontal="center" vertical="center"/>
    </xf>
    <xf numFmtId="167" fontId="15" fillId="3" borderId="0" xfId="0" applyNumberFormat="1" applyFont="1" applyFill="1" applyBorder="1" applyAlignment="1">
      <alignment horizontal="center" vertical="center"/>
    </xf>
    <xf numFmtId="167" fontId="14" fillId="3" borderId="0" xfId="0" applyNumberFormat="1" applyFont="1" applyFill="1" applyBorder="1" applyAlignment="1">
      <alignment horizontal="left" vertical="center" wrapText="1"/>
    </xf>
    <xf numFmtId="2" fontId="14" fillId="0" borderId="0" xfId="0" applyNumberFormat="1" applyFont="1" applyFill="1" applyAlignment="1">
      <alignment vertical="center" wrapText="1"/>
    </xf>
    <xf numFmtId="0" fontId="24" fillId="7" borderId="0" xfId="0" applyFont="1" applyFill="1"/>
    <xf numFmtId="0" fontId="25" fillId="7" borderId="0" xfId="0" applyFont="1" applyFill="1"/>
    <xf numFmtId="0" fontId="24" fillId="7" borderId="0" xfId="0" applyFont="1" applyFill="1" applyAlignment="1">
      <alignment horizontal="center"/>
    </xf>
    <xf numFmtId="167" fontId="25" fillId="7" borderId="0" xfId="0" applyNumberFormat="1" applyFont="1" applyFill="1" applyAlignment="1">
      <alignment horizontal="left"/>
    </xf>
    <xf numFmtId="167" fontId="24" fillId="7" borderId="0" xfId="0" applyNumberFormat="1" applyFont="1" applyFill="1" applyAlignment="1">
      <alignment horizontal="center"/>
    </xf>
    <xf numFmtId="2" fontId="26" fillId="7" borderId="0" xfId="0" applyNumberFormat="1" applyFont="1" applyFill="1" applyAlignment="1">
      <alignment horizontal="center"/>
    </xf>
    <xf numFmtId="3" fontId="15" fillId="0" borderId="0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8" borderId="0" xfId="0" applyFont="1" applyFill="1"/>
    <xf numFmtId="167" fontId="15" fillId="0" borderId="0" xfId="0" applyNumberFormat="1" applyFont="1" applyAlignment="1">
      <alignment horizontal="center"/>
    </xf>
    <xf numFmtId="0" fontId="14" fillId="0" borderId="0" xfId="0" applyFont="1" applyFill="1" applyBorder="1" applyAlignment="1">
      <alignment horizontal="left" wrapText="1"/>
    </xf>
    <xf numFmtId="0" fontId="21" fillId="0" borderId="0" xfId="0" applyFont="1" applyAlignment="1">
      <alignment wrapText="1"/>
    </xf>
    <xf numFmtId="167" fontId="21" fillId="0" borderId="0" xfId="0" applyNumberFormat="1" applyFont="1" applyAlignment="1">
      <alignment horizontal="left" wrapText="1"/>
    </xf>
    <xf numFmtId="0" fontId="15" fillId="9" borderId="0" xfId="0" applyFont="1" applyFill="1"/>
    <xf numFmtId="167" fontId="18" fillId="9" borderId="0" xfId="0" applyNumberFormat="1" applyFont="1" applyFill="1" applyAlignment="1">
      <alignment horizontal="center"/>
    </xf>
    <xf numFmtId="0" fontId="19" fillId="9" borderId="0" xfId="0" applyFont="1" applyFill="1" applyAlignment="1">
      <alignment wrapText="1"/>
    </xf>
    <xf numFmtId="167" fontId="19" fillId="9" borderId="0" xfId="0" applyNumberFormat="1" applyFont="1" applyFill="1" applyAlignment="1">
      <alignment horizontal="left" wrapText="1"/>
    </xf>
    <xf numFmtId="167" fontId="19" fillId="9" borderId="0" xfId="0" applyNumberFormat="1" applyFont="1" applyFill="1" applyAlignment="1">
      <alignment horizontal="left"/>
    </xf>
    <xf numFmtId="0" fontId="14" fillId="0" borderId="0" xfId="0" applyFont="1"/>
    <xf numFmtId="0" fontId="14" fillId="0" borderId="0" xfId="0" applyFont="1" applyAlignment="1">
      <alignment wrapText="1"/>
    </xf>
    <xf numFmtId="167" fontId="14" fillId="0" borderId="0" xfId="0" applyNumberFormat="1" applyFont="1" applyAlignment="1">
      <alignment horizontal="right" wrapText="1"/>
    </xf>
    <xf numFmtId="167" fontId="15" fillId="0" borderId="0" xfId="0" applyNumberFormat="1" applyFont="1" applyFill="1" applyBorder="1" applyAlignment="1">
      <alignment horizontal="center"/>
    </xf>
    <xf numFmtId="167" fontId="14" fillId="0" borderId="0" xfId="0" applyNumberFormat="1" applyFont="1" applyFill="1" applyBorder="1" applyAlignment="1">
      <alignment horizontal="right" wrapText="1"/>
    </xf>
    <xf numFmtId="0" fontId="15" fillId="0" borderId="0" xfId="0" applyFont="1" applyAlignment="1">
      <alignment vertical="center" wrapText="1"/>
    </xf>
    <xf numFmtId="167" fontId="14" fillId="0" borderId="0" xfId="0" applyNumberFormat="1" applyFont="1" applyAlignment="1">
      <alignment horizontal="right" vertical="center" wrapText="1"/>
    </xf>
    <xf numFmtId="167" fontId="15" fillId="0" borderId="0" xfId="0" quotePrefix="1" applyNumberFormat="1" applyFont="1" applyFill="1" applyBorder="1" applyAlignment="1">
      <alignment horizontal="center"/>
    </xf>
    <xf numFmtId="167" fontId="14" fillId="0" borderId="0" xfId="0" applyNumberFormat="1" applyFont="1" applyFill="1" applyBorder="1" applyAlignment="1">
      <alignment horizontal="left" wrapText="1"/>
    </xf>
    <xf numFmtId="0" fontId="15" fillId="10" borderId="0" xfId="0" applyFont="1" applyFill="1"/>
    <xf numFmtId="167" fontId="14" fillId="10" borderId="0" xfId="0" applyNumberFormat="1" applyFont="1" applyFill="1" applyAlignment="1">
      <alignment horizontal="right"/>
    </xf>
    <xf numFmtId="0" fontId="14" fillId="10" borderId="0" xfId="0" applyFont="1" applyFill="1" applyAlignment="1">
      <alignment wrapText="1"/>
    </xf>
    <xf numFmtId="167" fontId="14" fillId="10" borderId="0" xfId="0" applyNumberFormat="1" applyFont="1" applyFill="1" applyAlignment="1">
      <alignment horizontal="right" wrapText="1"/>
    </xf>
    <xf numFmtId="0" fontId="14" fillId="10" borderId="0" xfId="0" applyFont="1" applyFill="1"/>
    <xf numFmtId="2" fontId="15" fillId="0" borderId="0" xfId="0" applyNumberFormat="1" applyFont="1" applyAlignment="1">
      <alignment horizontal="left" vertical="center" wrapText="1"/>
    </xf>
    <xf numFmtId="3" fontId="15" fillId="0" borderId="0" xfId="0" quotePrefix="1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left" vertical="center" wrapText="1"/>
    </xf>
    <xf numFmtId="167" fontId="14" fillId="0" borderId="0" xfId="0" applyNumberFormat="1" applyFont="1" applyAlignment="1">
      <alignment horizontal="right"/>
    </xf>
    <xf numFmtId="0" fontId="15" fillId="11" borderId="0" xfId="0" applyFont="1" applyFill="1"/>
    <xf numFmtId="167" fontId="14" fillId="11" borderId="0" xfId="0" applyNumberFormat="1" applyFont="1" applyFill="1" applyAlignment="1">
      <alignment horizontal="right"/>
    </xf>
    <xf numFmtId="0" fontId="15" fillId="11" borderId="0" xfId="0" applyFont="1" applyFill="1" applyAlignment="1">
      <alignment wrapText="1"/>
    </xf>
    <xf numFmtId="167" fontId="14" fillId="11" borderId="0" xfId="0" applyNumberFormat="1" applyFont="1" applyFill="1" applyAlignment="1">
      <alignment horizontal="right" wrapText="1"/>
    </xf>
    <xf numFmtId="0" fontId="22" fillId="11" borderId="0" xfId="2" applyFont="1" applyFill="1" applyBorder="1" applyAlignment="1" applyProtection="1">
      <alignment horizontal="left" vertical="center"/>
    </xf>
    <xf numFmtId="0" fontId="21" fillId="0" borderId="0" xfId="0" applyFont="1" applyAlignment="1">
      <alignment vertical="center"/>
    </xf>
    <xf numFmtId="0" fontId="15" fillId="0" borderId="0" xfId="0" quotePrefix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Alignment="1">
      <alignment wrapText="1"/>
    </xf>
    <xf numFmtId="0" fontId="18" fillId="12" borderId="0" xfId="0" applyFont="1" applyFill="1"/>
    <xf numFmtId="0" fontId="19" fillId="12" borderId="0" xfId="0" applyFont="1" applyFill="1"/>
    <xf numFmtId="0" fontId="19" fillId="12" borderId="0" xfId="0" applyFont="1" applyFill="1" applyAlignment="1">
      <alignment wrapText="1"/>
    </xf>
    <xf numFmtId="167" fontId="19" fillId="12" borderId="0" xfId="0" applyNumberFormat="1" applyFont="1" applyFill="1" applyAlignment="1">
      <alignment horizontal="right" wrapText="1"/>
    </xf>
    <xf numFmtId="0" fontId="15" fillId="0" borderId="0" xfId="0" applyFont="1" applyAlignment="1">
      <alignment horizontal="center" vertical="center" wrapText="1"/>
    </xf>
    <xf numFmtId="0" fontId="19" fillId="4" borderId="0" xfId="0" applyFont="1" applyFill="1"/>
    <xf numFmtId="0" fontId="19" fillId="4" borderId="0" xfId="0" applyFont="1" applyFill="1" applyAlignment="1">
      <alignment wrapText="1"/>
    </xf>
    <xf numFmtId="167" fontId="19" fillId="4" borderId="0" xfId="0" applyNumberFormat="1" applyFont="1" applyFill="1" applyAlignment="1">
      <alignment horizontal="right" wrapText="1"/>
    </xf>
    <xf numFmtId="0" fontId="15" fillId="4" borderId="0" xfId="0" applyFont="1" applyFill="1"/>
    <xf numFmtId="0" fontId="25" fillId="4" borderId="0" xfId="0" applyFont="1" applyFill="1"/>
    <xf numFmtId="0" fontId="24" fillId="4" borderId="0" xfId="0" applyFont="1" applyFill="1" applyAlignment="1">
      <alignment horizontal="center"/>
    </xf>
    <xf numFmtId="167" fontId="25" fillId="4" borderId="0" xfId="0" applyNumberFormat="1" applyFont="1" applyFill="1" applyAlignment="1">
      <alignment horizontal="left"/>
    </xf>
    <xf numFmtId="167" fontId="24" fillId="4" borderId="0" xfId="0" applyNumberFormat="1" applyFont="1" applyFill="1" applyAlignment="1">
      <alignment horizontal="center"/>
    </xf>
    <xf numFmtId="167" fontId="23" fillId="0" borderId="0" xfId="0" applyNumberFormat="1" applyFont="1" applyFill="1" applyBorder="1" applyAlignment="1">
      <alignment horizontal="center" vertical="center"/>
    </xf>
    <xf numFmtId="0" fontId="4" fillId="11" borderId="9" xfId="0" applyFont="1" applyFill="1" applyBorder="1"/>
    <xf numFmtId="0" fontId="5" fillId="4" borderId="1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4" fontId="5" fillId="4" borderId="8" xfId="0" applyNumberFormat="1" applyFont="1" applyFill="1" applyBorder="1" applyAlignment="1">
      <alignment horizontal="center" vertical="center" wrapText="1"/>
    </xf>
    <xf numFmtId="164" fontId="4" fillId="5" borderId="13" xfId="0" applyNumberFormat="1" applyFont="1" applyFill="1" applyBorder="1" applyAlignment="1">
      <alignment horizontal="right" vertical="center" indent="1"/>
    </xf>
    <xf numFmtId="10" fontId="30" fillId="0" borderId="11" xfId="4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0" xfId="2" applyFill="1" applyBorder="1" applyAlignment="1" applyProtection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164" fontId="4" fillId="0" borderId="0" xfId="0" applyNumberFormat="1" applyFont="1"/>
    <xf numFmtId="165" fontId="4" fillId="0" borderId="0" xfId="0" applyNumberFormat="1" applyFont="1"/>
    <xf numFmtId="168" fontId="27" fillId="0" borderId="0" xfId="0" applyNumberFormat="1" applyFont="1"/>
    <xf numFmtId="169" fontId="4" fillId="0" borderId="0" xfId="0" quotePrefix="1" applyNumberFormat="1" applyFont="1"/>
    <xf numFmtId="169" fontId="4" fillId="0" borderId="0" xfId="0" applyNumberFormat="1" applyFont="1"/>
    <xf numFmtId="164" fontId="4" fillId="5" borderId="0" xfId="0" applyNumberFormat="1" applyFont="1" applyFill="1" applyBorder="1" applyAlignment="1">
      <alignment horizontal="right" vertical="center" indent="1"/>
    </xf>
    <xf numFmtId="10" fontId="30" fillId="0" borderId="0" xfId="4" applyNumberFormat="1" applyFont="1" applyFill="1" applyBorder="1" applyAlignment="1">
      <alignment horizontal="center" vertical="center" wrapText="1"/>
    </xf>
    <xf numFmtId="165" fontId="4" fillId="6" borderId="0" xfId="0" applyNumberFormat="1" applyFont="1" applyFill="1" applyBorder="1" applyAlignment="1">
      <alignment horizontal="right" vertical="center" indent="1"/>
    </xf>
    <xf numFmtId="0" fontId="33" fillId="11" borderId="0" xfId="0" applyFont="1" applyFill="1"/>
    <xf numFmtId="0" fontId="34" fillId="7" borderId="0" xfId="0" applyFont="1" applyFill="1"/>
    <xf numFmtId="0" fontId="33" fillId="9" borderId="0" xfId="0" applyFont="1" applyFill="1"/>
    <xf numFmtId="0" fontId="33" fillId="10" borderId="0" xfId="0" applyFont="1" applyFill="1"/>
    <xf numFmtId="0" fontId="34" fillId="12" borderId="0" xfId="0" applyFont="1" applyFill="1"/>
    <xf numFmtId="0" fontId="33" fillId="4" borderId="0" xfId="0" applyFont="1" applyFill="1"/>
    <xf numFmtId="0" fontId="35" fillId="0" borderId="0" xfId="2" applyFont="1" applyFill="1" applyBorder="1" applyAlignment="1" applyProtection="1">
      <alignment horizontal="left" vertical="center"/>
    </xf>
    <xf numFmtId="10" fontId="4" fillId="0" borderId="0" xfId="0" applyNumberFormat="1" applyFont="1"/>
    <xf numFmtId="164" fontId="36" fillId="5" borderId="13" xfId="0" applyNumberFormat="1" applyFont="1" applyFill="1" applyBorder="1" applyAlignment="1">
      <alignment horizontal="right" vertical="center" indent="1"/>
    </xf>
    <xf numFmtId="0" fontId="37" fillId="0" borderId="0" xfId="0" applyFont="1" applyAlignment="1">
      <alignment wrapText="1"/>
    </xf>
    <xf numFmtId="0" fontId="7" fillId="11" borderId="1" xfId="0" applyFont="1" applyFill="1" applyBorder="1" applyAlignment="1">
      <alignment horizontal="center"/>
    </xf>
    <xf numFmtId="0" fontId="7" fillId="11" borderId="9" xfId="0" applyFont="1" applyFill="1" applyBorder="1" applyAlignment="1">
      <alignment horizontal="center"/>
    </xf>
    <xf numFmtId="0" fontId="11" fillId="0" borderId="0" xfId="0" quotePrefix="1" applyNumberFormat="1" applyFont="1" applyAlignment="1">
      <alignment horizontal="center"/>
    </xf>
    <xf numFmtId="0" fontId="5" fillId="4" borderId="1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</cellXfs>
  <cellStyles count="5">
    <cellStyle name="Čárka 2" xfId="1" xr:uid="{FD1F18EC-7C87-48D9-8481-2A408A683763}"/>
    <cellStyle name="Гиперссылка" xfId="2" builtinId="8"/>
    <cellStyle name="Обычный" xfId="0" builtinId="0"/>
    <cellStyle name="Обычный 10" xfId="3" xr:uid="{96AAC399-EE80-45D7-80A5-8DF4D84219D8}"/>
    <cellStyle name="Процентный" xfId="4" builtinId="5"/>
  </cellStyles>
  <dxfs count="0"/>
  <tableStyles count="0" defaultTableStyle="TableStyleMedium2" defaultPivotStyle="PivotStyleLight16"/>
  <colors>
    <mruColors>
      <color rgb="FFFC4B04"/>
      <color rgb="FFDA7B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ameral.ru" TargetMode="External"/><Relationship Id="rId6" Type="http://schemas.openxmlformats.org/officeDocument/2006/relationships/image" Target="../media/image5.emf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45720</xdr:rowOff>
    </xdr:from>
    <xdr:to>
      <xdr:col>1</xdr:col>
      <xdr:colOff>403960</xdr:colOff>
      <xdr:row>2</xdr:row>
      <xdr:rowOff>249141</xdr:rowOff>
    </xdr:to>
    <xdr:pic>
      <xdr:nvPicPr>
        <xdr:cNvPr id="8" name="Рисунок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78B33E-2DAB-41D3-8B32-E9D6D9385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45720"/>
          <a:ext cx="1846186" cy="518160"/>
        </a:xfrm>
        <a:prstGeom prst="rect">
          <a:avLst/>
        </a:prstGeom>
      </xdr:spPr>
    </xdr:pic>
    <xdr:clientData/>
  </xdr:twoCellAnchor>
  <xdr:twoCellAnchor editAs="oneCell">
    <xdr:from>
      <xdr:col>0</xdr:col>
      <xdr:colOff>331815</xdr:colOff>
      <xdr:row>6</xdr:row>
      <xdr:rowOff>7608</xdr:rowOff>
    </xdr:from>
    <xdr:to>
      <xdr:col>0</xdr:col>
      <xdr:colOff>507787</xdr:colOff>
      <xdr:row>7</xdr:row>
      <xdr:rowOff>983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51C7AB6B-96A5-401B-8631-975D93577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815" y="1074408"/>
          <a:ext cx="175972" cy="176255"/>
        </a:xfrm>
        <a:prstGeom prst="rect">
          <a:avLst/>
        </a:prstGeom>
      </xdr:spPr>
    </xdr:pic>
    <xdr:clientData/>
  </xdr:twoCellAnchor>
  <xdr:twoCellAnchor editAs="oneCell">
    <xdr:from>
      <xdr:col>0</xdr:col>
      <xdr:colOff>324928</xdr:colOff>
      <xdr:row>4</xdr:row>
      <xdr:rowOff>9226</xdr:rowOff>
    </xdr:from>
    <xdr:to>
      <xdr:col>0</xdr:col>
      <xdr:colOff>539786</xdr:colOff>
      <xdr:row>5</xdr:row>
      <xdr:rowOff>1150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D9F03E-FD57-4A6B-8378-0897FC8290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67" t="17514" r="9309" b="19852"/>
        <a:stretch/>
      </xdr:blipFill>
      <xdr:spPr>
        <a:xfrm>
          <a:off x="324928" y="693588"/>
          <a:ext cx="214858" cy="174804"/>
        </a:xfrm>
        <a:prstGeom prst="rect">
          <a:avLst/>
        </a:prstGeom>
      </xdr:spPr>
    </xdr:pic>
    <xdr:clientData/>
  </xdr:twoCellAnchor>
  <xdr:twoCellAnchor editAs="oneCell">
    <xdr:from>
      <xdr:col>0</xdr:col>
      <xdr:colOff>319177</xdr:colOff>
      <xdr:row>5</xdr:row>
      <xdr:rowOff>9226</xdr:rowOff>
    </xdr:from>
    <xdr:to>
      <xdr:col>0</xdr:col>
      <xdr:colOff>534035</xdr:colOff>
      <xdr:row>5</xdr:row>
      <xdr:rowOff>184030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1FA91C38-554F-47FC-930E-6596070054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67" t="17514" r="9309" b="19852"/>
        <a:stretch/>
      </xdr:blipFill>
      <xdr:spPr>
        <a:xfrm>
          <a:off x="319177" y="877618"/>
          <a:ext cx="214858" cy="1748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294</xdr:colOff>
      <xdr:row>12</xdr:row>
      <xdr:rowOff>278107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3221669B-F331-4423-BDBB-FDBD621BC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1036320"/>
          <a:ext cx="294" cy="476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294</xdr:colOff>
      <xdr:row>12</xdr:row>
      <xdr:rowOff>278107</xdr:rowOff>
    </xdr:to>
    <xdr:pic>
      <xdr:nvPicPr>
        <xdr:cNvPr id="7" name="Picture 8">
          <a:extLst>
            <a:ext uri="{FF2B5EF4-FFF2-40B4-BE49-F238E27FC236}">
              <a16:creationId xmlns:a16="http://schemas.microsoft.com/office/drawing/2014/main" id="{A3CB4377-977E-4168-80A0-AD893ED8E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1036320"/>
          <a:ext cx="294" cy="476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294</xdr:colOff>
      <xdr:row>12</xdr:row>
      <xdr:rowOff>56289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FCCF9BB-BC4F-4E2E-A143-DA6AA6E68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1036320"/>
          <a:ext cx="294" cy="476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294</xdr:colOff>
      <xdr:row>12</xdr:row>
      <xdr:rowOff>56289</xdr:rowOff>
    </xdr:to>
    <xdr:pic>
      <xdr:nvPicPr>
        <xdr:cNvPr id="10" name="Picture 8">
          <a:extLst>
            <a:ext uri="{FF2B5EF4-FFF2-40B4-BE49-F238E27FC236}">
              <a16:creationId xmlns:a16="http://schemas.microsoft.com/office/drawing/2014/main" id="{B09DB186-9213-46BF-A7D1-C8A218C2D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1036320"/>
          <a:ext cx="294" cy="4762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s/&#1050;&#1091;&#1088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закрытие ЗП"/>
      <sheetName val="бренды и прайсы"/>
      <sheetName val="контакты"/>
      <sheetName val="Сверка Амадон-Основа"/>
      <sheetName val="Лист2"/>
      <sheetName val="меню сайта"/>
      <sheetName val="Пароли"/>
    </sheetNames>
    <sheetDataSet>
      <sheetData sheetId="0">
        <row r="3">
          <cell r="A3">
            <v>85.967399999999998</v>
          </cell>
          <cell r="D3">
            <v>44671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tegomarket.ru/goods/?id=311" TargetMode="External"/><Relationship Id="rId299" Type="http://schemas.openxmlformats.org/officeDocument/2006/relationships/hyperlink" Target="https://stegomarket.ru/goods/?id=375" TargetMode="External"/><Relationship Id="rId21" Type="http://schemas.openxmlformats.org/officeDocument/2006/relationships/hyperlink" Target="https://stegomarket.ru/goods/?id=28" TargetMode="External"/><Relationship Id="rId63" Type="http://schemas.openxmlformats.org/officeDocument/2006/relationships/hyperlink" Target="https://stegomarket.ru/goods/?id=70" TargetMode="External"/><Relationship Id="rId159" Type="http://schemas.openxmlformats.org/officeDocument/2006/relationships/hyperlink" Target="https://stegomarket.ru/goods/?id=353" TargetMode="External"/><Relationship Id="rId170" Type="http://schemas.openxmlformats.org/officeDocument/2006/relationships/hyperlink" Target="https://stegomarket.ru/goods/?id=373" TargetMode="External"/><Relationship Id="rId226" Type="http://schemas.openxmlformats.org/officeDocument/2006/relationships/hyperlink" Target="https://www.stego.de/en/products/lighting/enclosure-lamps/led-021022-varioline-lamp/" TargetMode="External"/><Relationship Id="rId268" Type="http://schemas.openxmlformats.org/officeDocument/2006/relationships/hyperlink" Target="https://www.stego.de/en/products/lighting/enclosure-lamps/led-021022-varioline-lamp/" TargetMode="External"/><Relationship Id="rId32" Type="http://schemas.openxmlformats.org/officeDocument/2006/relationships/hyperlink" Target="https://stegomarket.ru/goods/?id=47" TargetMode="External"/><Relationship Id="rId74" Type="http://schemas.openxmlformats.org/officeDocument/2006/relationships/hyperlink" Target="https://stegomarket.ru/goods/?id=134" TargetMode="External"/><Relationship Id="rId128" Type="http://schemas.openxmlformats.org/officeDocument/2006/relationships/hyperlink" Target="https://www.stego-group.com/index.php?id=1790&amp;L=434" TargetMode="External"/><Relationship Id="rId5" Type="http://schemas.openxmlformats.org/officeDocument/2006/relationships/hyperlink" Target="https://stegomarket.ru/goods/?id=12" TargetMode="External"/><Relationship Id="rId181" Type="http://schemas.openxmlformats.org/officeDocument/2006/relationships/hyperlink" Target="https://stegomarket.ru/goods/?id=221" TargetMode="External"/><Relationship Id="rId237" Type="http://schemas.openxmlformats.org/officeDocument/2006/relationships/hyperlink" Target="https://stegomarket.ru/goods/?id=607" TargetMode="External"/><Relationship Id="rId279" Type="http://schemas.openxmlformats.org/officeDocument/2006/relationships/hyperlink" Target="https://stegomarket.ru/goods/?id=456" TargetMode="External"/><Relationship Id="rId43" Type="http://schemas.openxmlformats.org/officeDocument/2006/relationships/hyperlink" Target="https://stegomarket.ru/goods/?id=99" TargetMode="External"/><Relationship Id="rId139" Type="http://schemas.openxmlformats.org/officeDocument/2006/relationships/hyperlink" Target="https://stegomarket.ru/goods/?id=306" TargetMode="External"/><Relationship Id="rId290" Type="http://schemas.openxmlformats.org/officeDocument/2006/relationships/hyperlink" Target="https://stegomarket.ru/goods/?id=253" TargetMode="External"/><Relationship Id="rId304" Type="http://schemas.openxmlformats.org/officeDocument/2006/relationships/hyperlink" Target="https://www.stego-group.com/index.php?id=1790&amp;L=434" TargetMode="External"/><Relationship Id="rId85" Type="http://schemas.openxmlformats.org/officeDocument/2006/relationships/hyperlink" Target="https://stegomarket.ru/goods/?id=117" TargetMode="External"/><Relationship Id="rId150" Type="http://schemas.openxmlformats.org/officeDocument/2006/relationships/hyperlink" Target="https://stegomarket.ru/goods/?id=364" TargetMode="External"/><Relationship Id="rId192" Type="http://schemas.openxmlformats.org/officeDocument/2006/relationships/hyperlink" Target="https://stegomarket.ru/goods/?id=567" TargetMode="External"/><Relationship Id="rId206" Type="http://schemas.openxmlformats.org/officeDocument/2006/relationships/hyperlink" Target="https://stegomarket.ru/goods/?id=578" TargetMode="External"/><Relationship Id="rId248" Type="http://schemas.openxmlformats.org/officeDocument/2006/relationships/hyperlink" Target="https://www.stego.de/en/products/lighting/enclosure-lamps/led-121122-varioline-lamp-with-socket/" TargetMode="External"/><Relationship Id="rId12" Type="http://schemas.openxmlformats.org/officeDocument/2006/relationships/hyperlink" Target="https://stegomarket.ru/goods/?id=15" TargetMode="External"/><Relationship Id="rId108" Type="http://schemas.openxmlformats.org/officeDocument/2006/relationships/hyperlink" Target="https://stegomarket.ru/goods/?id=632" TargetMode="External"/><Relationship Id="rId54" Type="http://schemas.openxmlformats.org/officeDocument/2006/relationships/hyperlink" Target="https://stegomarket.ru/goods/?id=63" TargetMode="External"/><Relationship Id="rId96" Type="http://schemas.openxmlformats.org/officeDocument/2006/relationships/hyperlink" Target="https://stegomarket.ru/goods/?id=127" TargetMode="External"/><Relationship Id="rId161" Type="http://schemas.openxmlformats.org/officeDocument/2006/relationships/hyperlink" Target="https://stegomarket.ru/goods/?id=499" TargetMode="External"/><Relationship Id="rId217" Type="http://schemas.openxmlformats.org/officeDocument/2006/relationships/hyperlink" Target="https://stegomarket.ru/goods/?id=274" TargetMode="External"/><Relationship Id="rId259" Type="http://schemas.openxmlformats.org/officeDocument/2006/relationships/hyperlink" Target="https://stegomarket.ru/goods/?id=396" TargetMode="External"/><Relationship Id="rId23" Type="http://schemas.openxmlformats.org/officeDocument/2006/relationships/hyperlink" Target="https://stegomarket.ru/goods/?id=503" TargetMode="External"/><Relationship Id="rId119" Type="http://schemas.openxmlformats.org/officeDocument/2006/relationships/hyperlink" Target="https://stegomarket.ru/goods/?id=312" TargetMode="External"/><Relationship Id="rId270" Type="http://schemas.openxmlformats.org/officeDocument/2006/relationships/hyperlink" Target="https://www.stego.de/en/products/lighting/enclosure-lamps/led-021022-varioline-lamp/" TargetMode="External"/><Relationship Id="rId291" Type="http://schemas.openxmlformats.org/officeDocument/2006/relationships/hyperlink" Target="https://stegomarket.ru/goods/?id=254" TargetMode="External"/><Relationship Id="rId305" Type="http://schemas.openxmlformats.org/officeDocument/2006/relationships/hyperlink" Target="https://www.stego-group.com/index.php?id=1790&amp;L=434" TargetMode="External"/><Relationship Id="rId44" Type="http://schemas.openxmlformats.org/officeDocument/2006/relationships/hyperlink" Target="https://stegomarket.ru/goods/?id=101" TargetMode="External"/><Relationship Id="rId65" Type="http://schemas.openxmlformats.org/officeDocument/2006/relationships/hyperlink" Target="https://stegomarket.ru/goods/?id=71" TargetMode="External"/><Relationship Id="rId86" Type="http://schemas.openxmlformats.org/officeDocument/2006/relationships/hyperlink" Target="https://stegomarket.ru/goods/?id=119" TargetMode="External"/><Relationship Id="rId130" Type="http://schemas.openxmlformats.org/officeDocument/2006/relationships/hyperlink" Target="https://stegomarket.ru/goods/?id=298" TargetMode="External"/><Relationship Id="rId151" Type="http://schemas.openxmlformats.org/officeDocument/2006/relationships/hyperlink" Target="https://stegomarket.ru/goods/?id=364" TargetMode="External"/><Relationship Id="rId172" Type="http://schemas.openxmlformats.org/officeDocument/2006/relationships/hyperlink" Target="https://stegomarket.ru/goods/?id=217" TargetMode="External"/><Relationship Id="rId193" Type="http://schemas.openxmlformats.org/officeDocument/2006/relationships/hyperlink" Target="https://stegomarket.ru/goods/?id=568" TargetMode="External"/><Relationship Id="rId207" Type="http://schemas.openxmlformats.org/officeDocument/2006/relationships/hyperlink" Target="https://stegomarket.ru/goods/?id=580" TargetMode="External"/><Relationship Id="rId228" Type="http://schemas.openxmlformats.org/officeDocument/2006/relationships/hyperlink" Target="https://www.stego.de/en/products/lighting/enclosure-lamps/led-021022-varioline-lamp/" TargetMode="External"/><Relationship Id="rId249" Type="http://schemas.openxmlformats.org/officeDocument/2006/relationships/hyperlink" Target="https://www.stego.de/en/products/lighting/enclosure-lamps/led-121122-varioline-lamp-with-socket/" TargetMode="External"/><Relationship Id="rId13" Type="http://schemas.openxmlformats.org/officeDocument/2006/relationships/hyperlink" Target="https://stegomarket.ru/goods/?id=16" TargetMode="External"/><Relationship Id="rId109" Type="http://schemas.openxmlformats.org/officeDocument/2006/relationships/hyperlink" Target="https://stegomarket.ru/goods/?id=148" TargetMode="External"/><Relationship Id="rId260" Type="http://schemas.openxmlformats.org/officeDocument/2006/relationships/hyperlink" Target="https://stegomarket.ru/goods/?id=408" TargetMode="External"/><Relationship Id="rId281" Type="http://schemas.openxmlformats.org/officeDocument/2006/relationships/hyperlink" Target="https://stegomarket.ru/goods/?id=465" TargetMode="External"/><Relationship Id="rId34" Type="http://schemas.openxmlformats.org/officeDocument/2006/relationships/hyperlink" Target="https://stegomarket.ru/goods/?id=49" TargetMode="External"/><Relationship Id="rId55" Type="http://schemas.openxmlformats.org/officeDocument/2006/relationships/hyperlink" Target="https://stegomarket.ru/goods/?id=61" TargetMode="External"/><Relationship Id="rId76" Type="http://schemas.openxmlformats.org/officeDocument/2006/relationships/hyperlink" Target="https://stegomarket.ru/goods/?id=135" TargetMode="External"/><Relationship Id="rId97" Type="http://schemas.openxmlformats.org/officeDocument/2006/relationships/hyperlink" Target="https://stegomarket.ru/goods/?id=147" TargetMode="External"/><Relationship Id="rId120" Type="http://schemas.openxmlformats.org/officeDocument/2006/relationships/hyperlink" Target="https://stegomarket.ru/goods/?id=313" TargetMode="External"/><Relationship Id="rId141" Type="http://schemas.openxmlformats.org/officeDocument/2006/relationships/hyperlink" Target="https://stegomarket.ru/goods/?id=329" TargetMode="External"/><Relationship Id="rId7" Type="http://schemas.openxmlformats.org/officeDocument/2006/relationships/hyperlink" Target="https://stegomarket.ru/goods/?id=502" TargetMode="External"/><Relationship Id="rId162" Type="http://schemas.openxmlformats.org/officeDocument/2006/relationships/hyperlink" Target="https://stegomarket.ru/goods/?id=354" TargetMode="External"/><Relationship Id="rId183" Type="http://schemas.openxmlformats.org/officeDocument/2006/relationships/hyperlink" Target="https://stegomarket.ru/goods/?id=224" TargetMode="External"/><Relationship Id="rId218" Type="http://schemas.openxmlformats.org/officeDocument/2006/relationships/hyperlink" Target="https://stegomarket.ru/goods/?id=627" TargetMode="External"/><Relationship Id="rId239" Type="http://schemas.openxmlformats.org/officeDocument/2006/relationships/hyperlink" Target="https://www.stego.de/en/products/lighting/enclosure-lamps/led-121122-varioline-lamp-with-socket/" TargetMode="External"/><Relationship Id="rId250" Type="http://schemas.openxmlformats.org/officeDocument/2006/relationships/hyperlink" Target="https://www.stego.de/en/products/lighting/enclosure-lamps/led-121122-varioline-lamp-with-socket/" TargetMode="External"/><Relationship Id="rId271" Type="http://schemas.openxmlformats.org/officeDocument/2006/relationships/hyperlink" Target="https://stegomarket.ru/goods/?id=607" TargetMode="External"/><Relationship Id="rId292" Type="http://schemas.openxmlformats.org/officeDocument/2006/relationships/hyperlink" Target="https://stegomarket.ru/goods/?id=476" TargetMode="External"/><Relationship Id="rId306" Type="http://schemas.openxmlformats.org/officeDocument/2006/relationships/hyperlink" Target="https://stegomarket.ru/goods/?id=458" TargetMode="External"/><Relationship Id="rId24" Type="http://schemas.openxmlformats.org/officeDocument/2006/relationships/hyperlink" Target="https://stegomarket.ru/goods/?id=39" TargetMode="External"/><Relationship Id="rId45" Type="http://schemas.openxmlformats.org/officeDocument/2006/relationships/hyperlink" Target="https://stegomarket.ru/goods/?id=103" TargetMode="External"/><Relationship Id="rId66" Type="http://schemas.openxmlformats.org/officeDocument/2006/relationships/hyperlink" Target="https://stegomarket.ru/goods/?id=75" TargetMode="External"/><Relationship Id="rId87" Type="http://schemas.openxmlformats.org/officeDocument/2006/relationships/hyperlink" Target="https://stegomarket.ru/goods/?id=118" TargetMode="External"/><Relationship Id="rId110" Type="http://schemas.openxmlformats.org/officeDocument/2006/relationships/hyperlink" Target="https://stegomarket.ru/goods/?id=150" TargetMode="External"/><Relationship Id="rId131" Type="http://schemas.openxmlformats.org/officeDocument/2006/relationships/hyperlink" Target="https://stegomarket.ru/goods/?id=304" TargetMode="External"/><Relationship Id="rId152" Type="http://schemas.openxmlformats.org/officeDocument/2006/relationships/hyperlink" Target="https://www.stego.de/ru/oborudovanie/reguljatory-temperatury-i-vlazhnosti/reguljatory/electronic-thermostat-dc-20v-to-56v/" TargetMode="External"/><Relationship Id="rId173" Type="http://schemas.openxmlformats.org/officeDocument/2006/relationships/hyperlink" Target="https://stegomarket.ru/goods/?id=218" TargetMode="External"/><Relationship Id="rId194" Type="http://schemas.openxmlformats.org/officeDocument/2006/relationships/hyperlink" Target="https://stegomarket.ru/goods/?id=569" TargetMode="External"/><Relationship Id="rId208" Type="http://schemas.openxmlformats.org/officeDocument/2006/relationships/hyperlink" Target="https://stegomarket.ru/goods/?id=250" TargetMode="External"/><Relationship Id="rId229" Type="http://schemas.openxmlformats.org/officeDocument/2006/relationships/hyperlink" Target="https://www.stego.de/en/products/lighting/enclosure-lamps/led-021022-varioline-lamp/" TargetMode="External"/><Relationship Id="rId240" Type="http://schemas.openxmlformats.org/officeDocument/2006/relationships/hyperlink" Target="https://www.stego.de/en/products/lighting/enclosure-lamps/led-121122-varioline-lamp-with-socket/" TargetMode="External"/><Relationship Id="rId261" Type="http://schemas.openxmlformats.org/officeDocument/2006/relationships/hyperlink" Target="https://stegomarket.ru/goods/?id=404" TargetMode="External"/><Relationship Id="rId14" Type="http://schemas.openxmlformats.org/officeDocument/2006/relationships/hyperlink" Target="https://stegomarket.ru/goods/?id=643" TargetMode="External"/><Relationship Id="rId35" Type="http://schemas.openxmlformats.org/officeDocument/2006/relationships/hyperlink" Target="https://stegomarket.ru/goods/?id=50" TargetMode="External"/><Relationship Id="rId56" Type="http://schemas.openxmlformats.org/officeDocument/2006/relationships/hyperlink" Target="https://stegomarket.ru/goods/?id=64" TargetMode="External"/><Relationship Id="rId77" Type="http://schemas.openxmlformats.org/officeDocument/2006/relationships/hyperlink" Target="https://stegomarket.ru/goods/?id=133" TargetMode="External"/><Relationship Id="rId100" Type="http://schemas.openxmlformats.org/officeDocument/2006/relationships/hyperlink" Target="https://stegomarket.ru/goods/?id=155" TargetMode="External"/><Relationship Id="rId282" Type="http://schemas.openxmlformats.org/officeDocument/2006/relationships/hyperlink" Target="https://stegomarket.ru/goods/?id=472" TargetMode="External"/><Relationship Id="rId8" Type="http://schemas.openxmlformats.org/officeDocument/2006/relationships/hyperlink" Target="https://stegomarket.ru/goods/?id=634" TargetMode="External"/><Relationship Id="rId98" Type="http://schemas.openxmlformats.org/officeDocument/2006/relationships/hyperlink" Target="https://stegomarket.ru/goods/?id=154" TargetMode="External"/><Relationship Id="rId121" Type="http://schemas.openxmlformats.org/officeDocument/2006/relationships/hyperlink" Target="https://stegomarket.ru/goods/?id=314" TargetMode="External"/><Relationship Id="rId142" Type="http://schemas.openxmlformats.org/officeDocument/2006/relationships/hyperlink" Target="https://stegomarket.ru/goods/?id=330" TargetMode="External"/><Relationship Id="rId163" Type="http://schemas.openxmlformats.org/officeDocument/2006/relationships/hyperlink" Target="https://stegomarket.ru/goods/?id=356" TargetMode="External"/><Relationship Id="rId184" Type="http://schemas.openxmlformats.org/officeDocument/2006/relationships/hyperlink" Target="https://stegomarket.ru/goods/?id=225" TargetMode="External"/><Relationship Id="rId219" Type="http://schemas.openxmlformats.org/officeDocument/2006/relationships/hyperlink" Target="http://www.stego.de/ru/oborudovanie/okhlazhdenie/ventiljatory-s-filtrom/kryshevoi-ventiljator-s-filtrom-plastmassa-novinka.html" TargetMode="External"/><Relationship Id="rId230" Type="http://schemas.openxmlformats.org/officeDocument/2006/relationships/hyperlink" Target="https://www.stego.de/en/products/lighting/enclosure-lamps/led-021022-varioline-lamp/" TargetMode="External"/><Relationship Id="rId251" Type="http://schemas.openxmlformats.org/officeDocument/2006/relationships/hyperlink" Target="https://www.stego.de/en/products/lighting/enclosure-lamps/led-121122-varioline-lamp-with-socket/" TargetMode="External"/><Relationship Id="rId25" Type="http://schemas.openxmlformats.org/officeDocument/2006/relationships/hyperlink" Target="https://stegomarket.ru/goods/?id=40" TargetMode="External"/><Relationship Id="rId46" Type="http://schemas.openxmlformats.org/officeDocument/2006/relationships/hyperlink" Target="https://stegomarket.ru/goods/?id=98" TargetMode="External"/><Relationship Id="rId67" Type="http://schemas.openxmlformats.org/officeDocument/2006/relationships/hyperlink" Target="https://stegomarket.ru/goods/?id=76" TargetMode="External"/><Relationship Id="rId272" Type="http://schemas.openxmlformats.org/officeDocument/2006/relationships/hyperlink" Target="https://stegomarket.ru/goods/?id=415" TargetMode="External"/><Relationship Id="rId293" Type="http://schemas.openxmlformats.org/officeDocument/2006/relationships/hyperlink" Target="https://stegomarket.ru/goods/?id=474" TargetMode="External"/><Relationship Id="rId307" Type="http://schemas.openxmlformats.org/officeDocument/2006/relationships/printerSettings" Target="../printerSettings/printerSettings1.bin"/><Relationship Id="rId88" Type="http://schemas.openxmlformats.org/officeDocument/2006/relationships/hyperlink" Target="https://stegomarket.ru/goods/?id=120" TargetMode="External"/><Relationship Id="rId111" Type="http://schemas.openxmlformats.org/officeDocument/2006/relationships/hyperlink" Target="https://stegomarket.ru/goods/?id=152" TargetMode="External"/><Relationship Id="rId132" Type="http://schemas.openxmlformats.org/officeDocument/2006/relationships/hyperlink" Target="https://stegomarket.ru/goods/?id=296" TargetMode="External"/><Relationship Id="rId153" Type="http://schemas.openxmlformats.org/officeDocument/2006/relationships/hyperlink" Target="https://stegomarket.ru/goods/?id=366" TargetMode="External"/><Relationship Id="rId174" Type="http://schemas.openxmlformats.org/officeDocument/2006/relationships/hyperlink" Target="https://stegomarket.ru/goods/?id=219" TargetMode="External"/><Relationship Id="rId195" Type="http://schemas.openxmlformats.org/officeDocument/2006/relationships/hyperlink" Target="https://stegomarket.ru/goods/?id=570" TargetMode="External"/><Relationship Id="rId209" Type="http://schemas.openxmlformats.org/officeDocument/2006/relationships/hyperlink" Target="https://stegomarket.ru/goods/?id=251" TargetMode="External"/><Relationship Id="rId220" Type="http://schemas.openxmlformats.org/officeDocument/2006/relationships/hyperlink" Target="https://stegomarket.ru/goods/?id=292" TargetMode="External"/><Relationship Id="rId241" Type="http://schemas.openxmlformats.org/officeDocument/2006/relationships/hyperlink" Target="https://www.stego.de/en/products/lighting/enclosure-lamps/led-121122-varioline-lamp-with-socket/" TargetMode="External"/><Relationship Id="rId15" Type="http://schemas.openxmlformats.org/officeDocument/2006/relationships/hyperlink" Target="https://stegomarket.ru/goods/?id=644" TargetMode="External"/><Relationship Id="rId36" Type="http://schemas.openxmlformats.org/officeDocument/2006/relationships/hyperlink" Target="https://stegomarket.ru/goods/?id=51" TargetMode="External"/><Relationship Id="rId57" Type="http://schemas.openxmlformats.org/officeDocument/2006/relationships/hyperlink" Target="https://stegomarket.ru/goods/?id=749" TargetMode="External"/><Relationship Id="rId262" Type="http://schemas.openxmlformats.org/officeDocument/2006/relationships/hyperlink" Target="https://stegomarket.ru/goods/?id=398" TargetMode="External"/><Relationship Id="rId283" Type="http://schemas.openxmlformats.org/officeDocument/2006/relationships/hyperlink" Target="https://stegomarket.ru/goods/?id=482" TargetMode="External"/><Relationship Id="rId78" Type="http://schemas.openxmlformats.org/officeDocument/2006/relationships/hyperlink" Target="http://www.stego.de/ru/oborudovanie/nagrevateli/nagrevateli-s-ventiljatorom/1000-vt.html" TargetMode="External"/><Relationship Id="rId99" Type="http://schemas.openxmlformats.org/officeDocument/2006/relationships/hyperlink" Target="https://stegomarket.ru/goods/?id=149" TargetMode="External"/><Relationship Id="rId101" Type="http://schemas.openxmlformats.org/officeDocument/2006/relationships/hyperlink" Target="https://stegomarket.ru/goods/?id=151" TargetMode="External"/><Relationship Id="rId122" Type="http://schemas.openxmlformats.org/officeDocument/2006/relationships/hyperlink" Target="https://stegomarket.ru/goods/?id=323" TargetMode="External"/><Relationship Id="rId143" Type="http://schemas.openxmlformats.org/officeDocument/2006/relationships/hyperlink" Target="https://stegomarket.ru/goods/?id=332" TargetMode="External"/><Relationship Id="rId164" Type="http://schemas.openxmlformats.org/officeDocument/2006/relationships/hyperlink" Target="http://www.stego.de/ru/oborudovanie/reguljatory-temperatury-i-vlazhnosti/termostaty-gigrostaty/ehlektronnoe-rele-24-vdc-48-vdc.html" TargetMode="External"/><Relationship Id="rId185" Type="http://schemas.openxmlformats.org/officeDocument/2006/relationships/hyperlink" Target="https://stegomarket.ru/goods/?id=226" TargetMode="External"/><Relationship Id="rId9" Type="http://schemas.openxmlformats.org/officeDocument/2006/relationships/hyperlink" Target="https://stegomarket.ru/goods/?id=18" TargetMode="External"/><Relationship Id="rId210" Type="http://schemas.openxmlformats.org/officeDocument/2006/relationships/hyperlink" Target="https://stegomarket.ru/goods/?id=252" TargetMode="External"/><Relationship Id="rId26" Type="http://schemas.openxmlformats.org/officeDocument/2006/relationships/hyperlink" Target="https://stegomarket.ru/goods/?id=41" TargetMode="External"/><Relationship Id="rId231" Type="http://schemas.openxmlformats.org/officeDocument/2006/relationships/hyperlink" Target="https://www.stego.de/en/products/lighting/enclosure-lamps/led-021022-varioline-lamp/" TargetMode="External"/><Relationship Id="rId252" Type="http://schemas.openxmlformats.org/officeDocument/2006/relationships/hyperlink" Target="https://www.stego.de/en/products/lighting/enclosure-lamps/led-121122-varioline-lamp-with-socket/" TargetMode="External"/><Relationship Id="rId273" Type="http://schemas.openxmlformats.org/officeDocument/2006/relationships/hyperlink" Target="https://stegomarket.ru/goods/?id=416" TargetMode="External"/><Relationship Id="rId294" Type="http://schemas.openxmlformats.org/officeDocument/2006/relationships/hyperlink" Target="https://stegomarket.ru/goods/?id=475" TargetMode="External"/><Relationship Id="rId308" Type="http://schemas.openxmlformats.org/officeDocument/2006/relationships/drawing" Target="../drawings/drawing1.xml"/><Relationship Id="rId47" Type="http://schemas.openxmlformats.org/officeDocument/2006/relationships/hyperlink" Target="https://stegomarket.ru/goods/?id=100" TargetMode="External"/><Relationship Id="rId68" Type="http://schemas.openxmlformats.org/officeDocument/2006/relationships/hyperlink" Target="https://stegomarket.ru/goods/?id=80" TargetMode="External"/><Relationship Id="rId89" Type="http://schemas.openxmlformats.org/officeDocument/2006/relationships/hyperlink" Target="https://stegomarket.ru/goods/?id=121" TargetMode="External"/><Relationship Id="rId112" Type="http://schemas.openxmlformats.org/officeDocument/2006/relationships/hyperlink" Target="https://stegomarket.ru/goods/?id=143" TargetMode="External"/><Relationship Id="rId133" Type="http://schemas.openxmlformats.org/officeDocument/2006/relationships/hyperlink" Target="https://stegomarket.ru/goods/?id=297" TargetMode="External"/><Relationship Id="rId154" Type="http://schemas.openxmlformats.org/officeDocument/2006/relationships/hyperlink" Target="https://stegomarket.ru/goods/?id=368" TargetMode="External"/><Relationship Id="rId175" Type="http://schemas.openxmlformats.org/officeDocument/2006/relationships/hyperlink" Target="https://stegomarket.ru/goods/?id=220" TargetMode="External"/><Relationship Id="rId196" Type="http://schemas.openxmlformats.org/officeDocument/2006/relationships/hyperlink" Target="https://stegomarket.ru/goods/?id=256" TargetMode="External"/><Relationship Id="rId200" Type="http://schemas.openxmlformats.org/officeDocument/2006/relationships/hyperlink" Target="https://stegomarket.ru/goods/?id=266" TargetMode="External"/><Relationship Id="rId16" Type="http://schemas.openxmlformats.org/officeDocument/2006/relationships/hyperlink" Target="https://stegomarket.ru/goods/?id=23" TargetMode="External"/><Relationship Id="rId221" Type="http://schemas.openxmlformats.org/officeDocument/2006/relationships/hyperlink" Target="https://stegomarket.ru/goods/?id=290" TargetMode="External"/><Relationship Id="rId242" Type="http://schemas.openxmlformats.org/officeDocument/2006/relationships/hyperlink" Target="https://www.stego.de/en/products/lighting/enclosure-lamps/led-121122-varioline-lamp-with-socket/" TargetMode="External"/><Relationship Id="rId263" Type="http://schemas.openxmlformats.org/officeDocument/2006/relationships/hyperlink" Target="https://stegomarket.ru/goods/?id=410" TargetMode="External"/><Relationship Id="rId284" Type="http://schemas.openxmlformats.org/officeDocument/2006/relationships/hyperlink" Target="https://stegomarket.ru/goods/?id=478" TargetMode="External"/><Relationship Id="rId37" Type="http://schemas.openxmlformats.org/officeDocument/2006/relationships/hyperlink" Target="https://stegomarket.ru/goods/?id=52" TargetMode="External"/><Relationship Id="rId58" Type="http://schemas.openxmlformats.org/officeDocument/2006/relationships/hyperlink" Target="https://stegomarket.ru/goods/?id=68" TargetMode="External"/><Relationship Id="rId79" Type="http://schemas.openxmlformats.org/officeDocument/2006/relationships/hyperlink" Target="http://www.stego.de/ru/oborudovanie/nagrevateli/nagrevateli-s-ventiljatorom/1000-vt.html" TargetMode="External"/><Relationship Id="rId102" Type="http://schemas.openxmlformats.org/officeDocument/2006/relationships/hyperlink" Target="https://stegomarket.ru/goods/?id=156" TargetMode="External"/><Relationship Id="rId123" Type="http://schemas.openxmlformats.org/officeDocument/2006/relationships/hyperlink" Target="https://stegomarket.ru/goods/?id=324" TargetMode="External"/><Relationship Id="rId144" Type="http://schemas.openxmlformats.org/officeDocument/2006/relationships/hyperlink" Target="https://stegomarket.ru/goods/?id=336" TargetMode="External"/><Relationship Id="rId90" Type="http://schemas.openxmlformats.org/officeDocument/2006/relationships/hyperlink" Target="https://stegomarket.ru/goods/?id=122" TargetMode="External"/><Relationship Id="rId165" Type="http://schemas.openxmlformats.org/officeDocument/2006/relationships/hyperlink" Target="http://www.stego.de/ru/oborudovanie/reguljatory-temperatury-i-vlazhnosti/termostaty-gigrostaty/ehlektronnoe-rele-24-vdc-48-vdc.html" TargetMode="External"/><Relationship Id="rId186" Type="http://schemas.openxmlformats.org/officeDocument/2006/relationships/hyperlink" Target="https://stegomarket.ru/goods/?id=525" TargetMode="External"/><Relationship Id="rId211" Type="http://schemas.openxmlformats.org/officeDocument/2006/relationships/hyperlink" Target="https://stegomarket.ru/goods/?id=253" TargetMode="External"/><Relationship Id="rId232" Type="http://schemas.openxmlformats.org/officeDocument/2006/relationships/hyperlink" Target="https://www.stego.de/en/products/lighting/enclosure-lamps/led-021022-varioline-lamp/" TargetMode="External"/><Relationship Id="rId253" Type="http://schemas.openxmlformats.org/officeDocument/2006/relationships/hyperlink" Target="https://www.stego.de/en/products/lighting/enclosure-lamps/led-121122-varioline-lamp-with-socket/" TargetMode="External"/><Relationship Id="rId274" Type="http://schemas.openxmlformats.org/officeDocument/2006/relationships/hyperlink" Target="http://www.stego.de/ru/oborudovanie/svetilniki/svetilniki-dlja-ehlektrotekhnicheskikh-shkafov/ploskii-svetilnik-s-vykljuchatelem.html" TargetMode="External"/><Relationship Id="rId295" Type="http://schemas.openxmlformats.org/officeDocument/2006/relationships/hyperlink" Target="https://stegomarket.ru/goods/?id=468" TargetMode="External"/><Relationship Id="rId27" Type="http://schemas.openxmlformats.org/officeDocument/2006/relationships/hyperlink" Target="https://stegomarket.ru/goods/?id=42" TargetMode="External"/><Relationship Id="rId48" Type="http://schemas.openxmlformats.org/officeDocument/2006/relationships/hyperlink" Target="https://stegomarket.ru/goods/?id=102" TargetMode="External"/><Relationship Id="rId69" Type="http://schemas.openxmlformats.org/officeDocument/2006/relationships/hyperlink" Target="https://stegomarket.ru/goods/?id=78" TargetMode="External"/><Relationship Id="rId113" Type="http://schemas.openxmlformats.org/officeDocument/2006/relationships/hyperlink" Target="https://stegomarket.ru/goods/?id=142" TargetMode="External"/><Relationship Id="rId134" Type="http://schemas.openxmlformats.org/officeDocument/2006/relationships/hyperlink" Target="https://stegomarket.ru/goods/?id=302" TargetMode="External"/><Relationship Id="rId80" Type="http://schemas.openxmlformats.org/officeDocument/2006/relationships/hyperlink" Target="http://www.stego.de/ru/oborudovanie/nagrevateli/nagrevateli-s-ventiljatorom/1000-vt.html" TargetMode="External"/><Relationship Id="rId155" Type="http://schemas.openxmlformats.org/officeDocument/2006/relationships/hyperlink" Target="https://stegomarket.ru/goods/?id=371" TargetMode="External"/><Relationship Id="rId176" Type="http://schemas.openxmlformats.org/officeDocument/2006/relationships/hyperlink" Target="https://stegomarket.ru/goods/?id=520" TargetMode="External"/><Relationship Id="rId197" Type="http://schemas.openxmlformats.org/officeDocument/2006/relationships/hyperlink" Target="https://stegomarket.ru/goods/?id=257" TargetMode="External"/><Relationship Id="rId201" Type="http://schemas.openxmlformats.org/officeDocument/2006/relationships/hyperlink" Target="https://stegomarket.ru/goods/?id=266" TargetMode="External"/><Relationship Id="rId222" Type="http://schemas.openxmlformats.org/officeDocument/2006/relationships/hyperlink" Target="https://www.stego.de/en/products/lighting/enclosure-lamps/led-021022-varioline-lamp/" TargetMode="External"/><Relationship Id="rId243" Type="http://schemas.openxmlformats.org/officeDocument/2006/relationships/hyperlink" Target="https://www.stego.de/en/products/lighting/enclosure-lamps/led-121122-varioline-lamp-with-socket/" TargetMode="External"/><Relationship Id="rId264" Type="http://schemas.openxmlformats.org/officeDocument/2006/relationships/hyperlink" Target="https://stegomarket.ru/goods/?id=377" TargetMode="External"/><Relationship Id="rId285" Type="http://schemas.openxmlformats.org/officeDocument/2006/relationships/hyperlink" Target="https://stegomarket.ru/goods/?id=480" TargetMode="External"/><Relationship Id="rId17" Type="http://schemas.openxmlformats.org/officeDocument/2006/relationships/hyperlink" Target="https://stegomarket.ru/goods/?id=24" TargetMode="External"/><Relationship Id="rId38" Type="http://schemas.openxmlformats.org/officeDocument/2006/relationships/hyperlink" Target="https://stegomarket.ru/goods/?id=53" TargetMode="External"/><Relationship Id="rId59" Type="http://schemas.openxmlformats.org/officeDocument/2006/relationships/hyperlink" Target="https://stegomarket.ru/goods/?id=66" TargetMode="External"/><Relationship Id="rId103" Type="http://schemas.openxmlformats.org/officeDocument/2006/relationships/hyperlink" Target="https://stegomarket.ru/goods/?id=153" TargetMode="External"/><Relationship Id="rId124" Type="http://schemas.openxmlformats.org/officeDocument/2006/relationships/hyperlink" Target="https://stegomarket.ru/goods/?id=325" TargetMode="External"/><Relationship Id="rId70" Type="http://schemas.openxmlformats.org/officeDocument/2006/relationships/hyperlink" Target="https://stegomarket.ru/goods/?id=512" TargetMode="External"/><Relationship Id="rId91" Type="http://schemas.openxmlformats.org/officeDocument/2006/relationships/hyperlink" Target="https://stegomarket.ru/goods/?id=124" TargetMode="External"/><Relationship Id="rId145" Type="http://schemas.openxmlformats.org/officeDocument/2006/relationships/hyperlink" Target="https://stegomarket.ru/goods/?id=338" TargetMode="External"/><Relationship Id="rId166" Type="http://schemas.openxmlformats.org/officeDocument/2006/relationships/hyperlink" Target="http://www.stego.de/ru/oborudovanie/reguljatory-temperatury-i-vlazhnosti/termostaty-gigrostaty/ehlektronnoe-rele-24-vdc-48-vdc.html" TargetMode="External"/><Relationship Id="rId187" Type="http://schemas.openxmlformats.org/officeDocument/2006/relationships/hyperlink" Target="https://stegomarket.ru/goods/?id=521" TargetMode="External"/><Relationship Id="rId1" Type="http://schemas.openxmlformats.org/officeDocument/2006/relationships/hyperlink" Target="mailto:start@ameral.ru" TargetMode="External"/><Relationship Id="rId212" Type="http://schemas.openxmlformats.org/officeDocument/2006/relationships/hyperlink" Target="https://stegomarket.ru/goods/?id=254" TargetMode="External"/><Relationship Id="rId233" Type="http://schemas.openxmlformats.org/officeDocument/2006/relationships/hyperlink" Target="https://www.stego.de/en/products/lighting/enclosure-lamps/led-021022-varioline-lamp/" TargetMode="External"/><Relationship Id="rId254" Type="http://schemas.openxmlformats.org/officeDocument/2006/relationships/hyperlink" Target="https://www.stego.de/en/products/lighting/enclosure-lamps/led-021022-varioline-lamp/" TargetMode="External"/><Relationship Id="rId28" Type="http://schemas.openxmlformats.org/officeDocument/2006/relationships/hyperlink" Target="https://stegomarket.ru/goods/?id=45" TargetMode="External"/><Relationship Id="rId49" Type="http://schemas.openxmlformats.org/officeDocument/2006/relationships/hyperlink" Target="https://stegomarket.ru/goods/?id=652" TargetMode="External"/><Relationship Id="rId114" Type="http://schemas.openxmlformats.org/officeDocument/2006/relationships/hyperlink" Target="https://stegomarket.ru/goods/?id=144" TargetMode="External"/><Relationship Id="rId275" Type="http://schemas.openxmlformats.org/officeDocument/2006/relationships/hyperlink" Target="https://stegomarket.ru/goods/?id=443" TargetMode="External"/><Relationship Id="rId296" Type="http://schemas.openxmlformats.org/officeDocument/2006/relationships/hyperlink" Target="https://stegomarket.ru/goods/?id=469" TargetMode="External"/><Relationship Id="rId300" Type="http://schemas.openxmlformats.org/officeDocument/2006/relationships/hyperlink" Target="https://www.stego.de/ru/oborudovanie/monitoring/css-014-umnyi-datchik/?key=1-1" TargetMode="External"/><Relationship Id="rId60" Type="http://schemas.openxmlformats.org/officeDocument/2006/relationships/hyperlink" Target="https://stegomarket.ru/goods/?id=69" TargetMode="External"/><Relationship Id="rId81" Type="http://schemas.openxmlformats.org/officeDocument/2006/relationships/hyperlink" Target="https://stegomarket.ru/goods/?id=137" TargetMode="External"/><Relationship Id="rId135" Type="http://schemas.openxmlformats.org/officeDocument/2006/relationships/hyperlink" Target="https://stegomarket.ru/goods/?id=299" TargetMode="External"/><Relationship Id="rId156" Type="http://schemas.openxmlformats.org/officeDocument/2006/relationships/hyperlink" Target="https://stegomarket.ru/goods/?id=371" TargetMode="External"/><Relationship Id="rId177" Type="http://schemas.openxmlformats.org/officeDocument/2006/relationships/hyperlink" Target="https://stegomarket.ru/goods/?id=516" TargetMode="External"/><Relationship Id="rId198" Type="http://schemas.openxmlformats.org/officeDocument/2006/relationships/hyperlink" Target="https://stegomarket.ru/goods/?id=258" TargetMode="External"/><Relationship Id="rId202" Type="http://schemas.openxmlformats.org/officeDocument/2006/relationships/hyperlink" Target="https://stegomarket.ru/goods/?id=527" TargetMode="External"/><Relationship Id="rId223" Type="http://schemas.openxmlformats.org/officeDocument/2006/relationships/hyperlink" Target="https://www.stego.de/en/products/lighting/enclosure-lamps/led-021022-varioline-lamp/" TargetMode="External"/><Relationship Id="rId244" Type="http://schemas.openxmlformats.org/officeDocument/2006/relationships/hyperlink" Target="https://www.stego.de/en/products/lighting/enclosure-lamps/led-121122-varioline-lamp-with-socket/" TargetMode="External"/><Relationship Id="rId18" Type="http://schemas.openxmlformats.org/officeDocument/2006/relationships/hyperlink" Target="https://stegomarket.ru/goods/?id=25" TargetMode="External"/><Relationship Id="rId39" Type="http://schemas.openxmlformats.org/officeDocument/2006/relationships/hyperlink" Target="https://stegomarket.ru/goods/?id=54" TargetMode="External"/><Relationship Id="rId265" Type="http://schemas.openxmlformats.org/officeDocument/2006/relationships/hyperlink" Target="https://stegomarket.ru/goods/?id=383" TargetMode="External"/><Relationship Id="rId286" Type="http://schemas.openxmlformats.org/officeDocument/2006/relationships/hyperlink" Target="https://stegomarket.ru/goods/?id=479" TargetMode="External"/><Relationship Id="rId50" Type="http://schemas.openxmlformats.org/officeDocument/2006/relationships/hyperlink" Target="https://stegomarket.ru/goods/?id=653" TargetMode="External"/><Relationship Id="rId104" Type="http://schemas.openxmlformats.org/officeDocument/2006/relationships/hyperlink" Target="https://stegomarket.ru/goods/?id=157" TargetMode="External"/><Relationship Id="rId125" Type="http://schemas.openxmlformats.org/officeDocument/2006/relationships/hyperlink" Target="https://stegomarket.ru/goods/?id=326" TargetMode="External"/><Relationship Id="rId146" Type="http://schemas.openxmlformats.org/officeDocument/2006/relationships/hyperlink" Target="https://stegomarket.ru/goods/?id=342" TargetMode="External"/><Relationship Id="rId167" Type="http://schemas.openxmlformats.org/officeDocument/2006/relationships/hyperlink" Target="https://stegomarket.ru/goods/?id=372" TargetMode="External"/><Relationship Id="rId188" Type="http://schemas.openxmlformats.org/officeDocument/2006/relationships/hyperlink" Target="https://stegomarket.ru/goods/?id=522" TargetMode="External"/><Relationship Id="rId71" Type="http://schemas.openxmlformats.org/officeDocument/2006/relationships/hyperlink" Target="https://stegomarket.ru/goods/?id=510" TargetMode="External"/><Relationship Id="rId92" Type="http://schemas.openxmlformats.org/officeDocument/2006/relationships/hyperlink" Target="https://stegomarket.ru/goods/?id=125" TargetMode="External"/><Relationship Id="rId213" Type="http://schemas.openxmlformats.org/officeDocument/2006/relationships/hyperlink" Target="https://stegomarket.ru/goods/?id=269" TargetMode="External"/><Relationship Id="rId234" Type="http://schemas.openxmlformats.org/officeDocument/2006/relationships/hyperlink" Target="https://www.stego.de/en/products/lighting/enclosure-lamps/led-021022-varioline-lamp/" TargetMode="External"/><Relationship Id="rId2" Type="http://schemas.openxmlformats.org/officeDocument/2006/relationships/hyperlink" Target="https://stegomarket.ru/goods/?id=530" TargetMode="External"/><Relationship Id="rId29" Type="http://schemas.openxmlformats.org/officeDocument/2006/relationships/hyperlink" Target="https://stegomarket.ru/goods/?id=43" TargetMode="External"/><Relationship Id="rId255" Type="http://schemas.openxmlformats.org/officeDocument/2006/relationships/hyperlink" Target="https://www.stego.de/en/products/lighting/enclosure-lamps/led-021022-varioline-lamp/" TargetMode="External"/><Relationship Id="rId276" Type="http://schemas.openxmlformats.org/officeDocument/2006/relationships/hyperlink" Target="http://www.stego.de/ru/oborudovanie/svetilniki/svetilniki-dlja-ehlektrotekhnicheskikh-shkafov/kompaktnyi-svetilnik.html" TargetMode="External"/><Relationship Id="rId297" Type="http://schemas.openxmlformats.org/officeDocument/2006/relationships/hyperlink" Target="https://stegomarket.ru/goods/?id=470" TargetMode="External"/><Relationship Id="rId40" Type="http://schemas.openxmlformats.org/officeDocument/2006/relationships/hyperlink" Target="https://stegomarket.ru/goods/?id=55" TargetMode="External"/><Relationship Id="rId115" Type="http://schemas.openxmlformats.org/officeDocument/2006/relationships/hyperlink" Target="https://stegomarket.ru/goods/?id=309" TargetMode="External"/><Relationship Id="rId136" Type="http://schemas.openxmlformats.org/officeDocument/2006/relationships/hyperlink" Target="https://stegomarket.ru/goods/?id=316" TargetMode="External"/><Relationship Id="rId157" Type="http://schemas.openxmlformats.org/officeDocument/2006/relationships/hyperlink" Target="https://stegomarket.ru/goods/?id=350" TargetMode="External"/><Relationship Id="rId178" Type="http://schemas.openxmlformats.org/officeDocument/2006/relationships/hyperlink" Target="https://stegomarket.ru/goods/?id=517" TargetMode="External"/><Relationship Id="rId301" Type="http://schemas.openxmlformats.org/officeDocument/2006/relationships/hyperlink" Target="https://www.stego-group.com/index.php?id=1790&amp;L=434" TargetMode="External"/><Relationship Id="rId61" Type="http://schemas.openxmlformats.org/officeDocument/2006/relationships/hyperlink" Target="https://stegomarket.ru/goods/?id=67" TargetMode="External"/><Relationship Id="rId82" Type="http://schemas.openxmlformats.org/officeDocument/2006/relationships/hyperlink" Target="https://stegomarket.ru/goods/?id=138" TargetMode="External"/><Relationship Id="rId199" Type="http://schemas.openxmlformats.org/officeDocument/2006/relationships/hyperlink" Target="https://stegomarket.ru/goods/?id=262" TargetMode="External"/><Relationship Id="rId203" Type="http://schemas.openxmlformats.org/officeDocument/2006/relationships/hyperlink" Target="https://stegomarket.ru/goods/?id=529" TargetMode="External"/><Relationship Id="rId19" Type="http://schemas.openxmlformats.org/officeDocument/2006/relationships/hyperlink" Target="https://stegomarket.ru/goods/?id=26" TargetMode="External"/><Relationship Id="rId224" Type="http://schemas.openxmlformats.org/officeDocument/2006/relationships/hyperlink" Target="https://www.stego.de/en/products/lighting/enclosure-lamps/led-021022-varioline-lamp/" TargetMode="External"/><Relationship Id="rId245" Type="http://schemas.openxmlformats.org/officeDocument/2006/relationships/hyperlink" Target="https://www.stego.de/en/products/lighting/enclosure-lamps/led-121122-varioline-lamp-with-socket/" TargetMode="External"/><Relationship Id="rId266" Type="http://schemas.openxmlformats.org/officeDocument/2006/relationships/hyperlink" Target="https://stegomarket.ru/goods/?id=386" TargetMode="External"/><Relationship Id="rId287" Type="http://schemas.openxmlformats.org/officeDocument/2006/relationships/hyperlink" Target="https://stegomarket.ru/goods/?id=250" TargetMode="External"/><Relationship Id="rId30" Type="http://schemas.openxmlformats.org/officeDocument/2006/relationships/hyperlink" Target="https://stegomarket.ru/goods/?id=46" TargetMode="External"/><Relationship Id="rId105" Type="http://schemas.openxmlformats.org/officeDocument/2006/relationships/hyperlink" Target="https://stegomarket.ru/goods/?id=158" TargetMode="External"/><Relationship Id="rId126" Type="http://schemas.openxmlformats.org/officeDocument/2006/relationships/hyperlink" Target="https://stegomarket.ru/goods/?id=327" TargetMode="External"/><Relationship Id="rId147" Type="http://schemas.openxmlformats.org/officeDocument/2006/relationships/hyperlink" Target="https://stegomarket.ru/goods/?id=343" TargetMode="External"/><Relationship Id="rId168" Type="http://schemas.openxmlformats.org/officeDocument/2006/relationships/hyperlink" Target="https://stegomarket.ru/goods/?id=373" TargetMode="External"/><Relationship Id="rId51" Type="http://schemas.openxmlformats.org/officeDocument/2006/relationships/hyperlink" Target="https://stegomarket.ru/goods/?id=59" TargetMode="External"/><Relationship Id="rId72" Type="http://schemas.openxmlformats.org/officeDocument/2006/relationships/hyperlink" Target="https://stegomarket.ru/goods/?id=131" TargetMode="External"/><Relationship Id="rId93" Type="http://schemas.openxmlformats.org/officeDocument/2006/relationships/hyperlink" Target="https://stegomarket.ru/goods/?id=128" TargetMode="External"/><Relationship Id="rId189" Type="http://schemas.openxmlformats.org/officeDocument/2006/relationships/hyperlink" Target="https://stegomarket.ru/goods/?id=523" TargetMode="External"/><Relationship Id="rId3" Type="http://schemas.openxmlformats.org/officeDocument/2006/relationships/hyperlink" Target="https://stegomarket.ru/goods/?id=531" TargetMode="External"/><Relationship Id="rId214" Type="http://schemas.openxmlformats.org/officeDocument/2006/relationships/hyperlink" Target="http://www.stego.de/ru/oborudovanie/okhlazhdenie/ventiljatory-s-filtrom/ventiljator-s-filtrom-naruzhnoe-ispolnenie.html" TargetMode="External"/><Relationship Id="rId235" Type="http://schemas.openxmlformats.org/officeDocument/2006/relationships/hyperlink" Target="https://www.stego.de/en/products/lighting/enclosure-lamps/led-021022-varioline-lamp/" TargetMode="External"/><Relationship Id="rId256" Type="http://schemas.openxmlformats.org/officeDocument/2006/relationships/hyperlink" Target="https://www.stego.de/en/products/lighting/enclosure-lamps/led-121122-varioline-lamp-with-socket/" TargetMode="External"/><Relationship Id="rId277" Type="http://schemas.openxmlformats.org/officeDocument/2006/relationships/hyperlink" Target="https://stegomarket.ru/goods/?id=613" TargetMode="External"/><Relationship Id="rId298" Type="http://schemas.openxmlformats.org/officeDocument/2006/relationships/hyperlink" Target="https://stegomarket.ru/goods/?id=447" TargetMode="External"/><Relationship Id="rId116" Type="http://schemas.openxmlformats.org/officeDocument/2006/relationships/hyperlink" Target="https://stegomarket.ru/goods/?id=310" TargetMode="External"/><Relationship Id="rId137" Type="http://schemas.openxmlformats.org/officeDocument/2006/relationships/hyperlink" Target="https://stegomarket.ru/goods/?id=318" TargetMode="External"/><Relationship Id="rId158" Type="http://schemas.openxmlformats.org/officeDocument/2006/relationships/hyperlink" Target="https://stegomarket.ru/goods/?id=351" TargetMode="External"/><Relationship Id="rId302" Type="http://schemas.openxmlformats.org/officeDocument/2006/relationships/hyperlink" Target="https://www.stego-group.com/index.php?id=1790&amp;L=434" TargetMode="External"/><Relationship Id="rId20" Type="http://schemas.openxmlformats.org/officeDocument/2006/relationships/hyperlink" Target="https://stegomarket.ru/goods/?id=27" TargetMode="External"/><Relationship Id="rId41" Type="http://schemas.openxmlformats.org/officeDocument/2006/relationships/hyperlink" Target="https://stegomarket.ru/goods/?id=56" TargetMode="External"/><Relationship Id="rId62" Type="http://schemas.openxmlformats.org/officeDocument/2006/relationships/hyperlink" Target="https://stegomarket.ru/goods/?id=72" TargetMode="External"/><Relationship Id="rId83" Type="http://schemas.openxmlformats.org/officeDocument/2006/relationships/hyperlink" Target="https://stegomarket.ru/goods/?id=139" TargetMode="External"/><Relationship Id="rId179" Type="http://schemas.openxmlformats.org/officeDocument/2006/relationships/hyperlink" Target="https://stegomarket.ru/goods/?id=518" TargetMode="External"/><Relationship Id="rId190" Type="http://schemas.openxmlformats.org/officeDocument/2006/relationships/hyperlink" Target="https://stegomarket.ru/goods/?id=524" TargetMode="External"/><Relationship Id="rId204" Type="http://schemas.openxmlformats.org/officeDocument/2006/relationships/hyperlink" Target="https://stegomarket.ru/goods/?id=584" TargetMode="External"/><Relationship Id="rId225" Type="http://schemas.openxmlformats.org/officeDocument/2006/relationships/hyperlink" Target="https://www.stego.de/en/products/lighting/enclosure-lamps/led-021022-varioline-lamp/" TargetMode="External"/><Relationship Id="rId246" Type="http://schemas.openxmlformats.org/officeDocument/2006/relationships/hyperlink" Target="https://www.stego.de/en/products/lighting/enclosure-lamps/led-121122-varioline-lamp-with-socket/" TargetMode="External"/><Relationship Id="rId267" Type="http://schemas.openxmlformats.org/officeDocument/2006/relationships/hyperlink" Target="https://stegomarket.ru/goods/?id=380" TargetMode="External"/><Relationship Id="rId288" Type="http://schemas.openxmlformats.org/officeDocument/2006/relationships/hyperlink" Target="https://stegomarket.ru/goods/?id=251" TargetMode="External"/><Relationship Id="rId106" Type="http://schemas.openxmlformats.org/officeDocument/2006/relationships/hyperlink" Target="https://stegomarket.ru/goods/?id=631" TargetMode="External"/><Relationship Id="rId127" Type="http://schemas.openxmlformats.org/officeDocument/2006/relationships/hyperlink" Target="https://stegomarket.ru/goods/?id=295" TargetMode="External"/><Relationship Id="rId10" Type="http://schemas.openxmlformats.org/officeDocument/2006/relationships/hyperlink" Target="https://stegomarket.ru/goods/?id=20" TargetMode="External"/><Relationship Id="rId31" Type="http://schemas.openxmlformats.org/officeDocument/2006/relationships/hyperlink" Target="https://stegomarket.ru/goods/?id=44" TargetMode="External"/><Relationship Id="rId52" Type="http://schemas.openxmlformats.org/officeDocument/2006/relationships/hyperlink" Target="https://stegomarket.ru/goods/?id=62" TargetMode="External"/><Relationship Id="rId73" Type="http://schemas.openxmlformats.org/officeDocument/2006/relationships/hyperlink" Target="https://stegomarket.ru/goods/?id=130" TargetMode="External"/><Relationship Id="rId94" Type="http://schemas.openxmlformats.org/officeDocument/2006/relationships/hyperlink" Target="https://stegomarket.ru/goods/?id=129" TargetMode="External"/><Relationship Id="rId148" Type="http://schemas.openxmlformats.org/officeDocument/2006/relationships/hyperlink" Target="https://stegomarket.ru/goods/?id=348" TargetMode="External"/><Relationship Id="rId169" Type="http://schemas.openxmlformats.org/officeDocument/2006/relationships/hyperlink" Target="https://stegomarket.ru/goods/?id=372" TargetMode="External"/><Relationship Id="rId4" Type="http://schemas.openxmlformats.org/officeDocument/2006/relationships/hyperlink" Target="https://stegomarket.ru/goods/?id=11" TargetMode="External"/><Relationship Id="rId180" Type="http://schemas.openxmlformats.org/officeDocument/2006/relationships/hyperlink" Target="https://stegomarket.ru/goods/?id=519" TargetMode="External"/><Relationship Id="rId215" Type="http://schemas.openxmlformats.org/officeDocument/2006/relationships/hyperlink" Target="http://www.stego.de/ru/oborudovanie/okhlazhdenie/ventiljatory-s-filtrom/ventiljator-s-filtrom-naruzhnoe-ispolnenie.html" TargetMode="External"/><Relationship Id="rId236" Type="http://schemas.openxmlformats.org/officeDocument/2006/relationships/hyperlink" Target="https://www.stego.de/en/products/lighting/enclosure-lamps/led-021022-varioline-lamp/" TargetMode="External"/><Relationship Id="rId257" Type="http://schemas.openxmlformats.org/officeDocument/2006/relationships/hyperlink" Target="https://www.stego.de/en/products/lighting/enclosure-lamps/led-121122-varioline-lamp-with-socket/" TargetMode="External"/><Relationship Id="rId278" Type="http://schemas.openxmlformats.org/officeDocument/2006/relationships/hyperlink" Target="https://stegomarket.ru/goods/?id=463" TargetMode="External"/><Relationship Id="rId303" Type="http://schemas.openxmlformats.org/officeDocument/2006/relationships/hyperlink" Target="https://www.stego-group.com/index.php?id=1790&amp;L=434" TargetMode="External"/><Relationship Id="rId42" Type="http://schemas.openxmlformats.org/officeDocument/2006/relationships/hyperlink" Target="https://stegomarket.ru/goods/?id=57" TargetMode="External"/><Relationship Id="rId84" Type="http://schemas.openxmlformats.org/officeDocument/2006/relationships/hyperlink" Target="https://stegomarket.ru/goods/?id=140" TargetMode="External"/><Relationship Id="rId138" Type="http://schemas.openxmlformats.org/officeDocument/2006/relationships/hyperlink" Target="https://stegomarket.ru/goods/?id=317" TargetMode="External"/><Relationship Id="rId191" Type="http://schemas.openxmlformats.org/officeDocument/2006/relationships/hyperlink" Target="https://stegomarket.ru/goods/?id=566" TargetMode="External"/><Relationship Id="rId205" Type="http://schemas.openxmlformats.org/officeDocument/2006/relationships/hyperlink" Target="https://stegomarket.ru/goods/?id=582" TargetMode="External"/><Relationship Id="rId247" Type="http://schemas.openxmlformats.org/officeDocument/2006/relationships/hyperlink" Target="https://www.stego.de/en/products/lighting/enclosure-lamps/led-121122-varioline-lamp-with-socket/" TargetMode="External"/><Relationship Id="rId107" Type="http://schemas.openxmlformats.org/officeDocument/2006/relationships/hyperlink" Target="https://stegomarket.ru/goods/?id=146" TargetMode="External"/><Relationship Id="rId289" Type="http://schemas.openxmlformats.org/officeDocument/2006/relationships/hyperlink" Target="https://stegomarket.ru/goods/?id=252" TargetMode="External"/><Relationship Id="rId11" Type="http://schemas.openxmlformats.org/officeDocument/2006/relationships/hyperlink" Target="https://stegomarket.ru/goods/?id=21" TargetMode="External"/><Relationship Id="rId53" Type="http://schemas.openxmlformats.org/officeDocument/2006/relationships/hyperlink" Target="https://stegomarket.ru/goods/?id=60" TargetMode="External"/><Relationship Id="rId149" Type="http://schemas.openxmlformats.org/officeDocument/2006/relationships/hyperlink" Target="https://stegomarket.ru/goods/?id=334" TargetMode="External"/><Relationship Id="rId95" Type="http://schemas.openxmlformats.org/officeDocument/2006/relationships/hyperlink" Target="https://stegomarket.ru/goods/?id=126" TargetMode="External"/><Relationship Id="rId160" Type="http://schemas.openxmlformats.org/officeDocument/2006/relationships/hyperlink" Target="https://stegomarket.ru/goods/?id=499" TargetMode="External"/><Relationship Id="rId216" Type="http://schemas.openxmlformats.org/officeDocument/2006/relationships/hyperlink" Target="https://stegomarket.ru/goods/?id=272" TargetMode="External"/><Relationship Id="rId258" Type="http://schemas.openxmlformats.org/officeDocument/2006/relationships/hyperlink" Target="https://stegomarket.ru/goods/?id=402" TargetMode="External"/><Relationship Id="rId22" Type="http://schemas.openxmlformats.org/officeDocument/2006/relationships/hyperlink" Target="https://stegomarket.ru/goods/?id=29" TargetMode="External"/><Relationship Id="rId64" Type="http://schemas.openxmlformats.org/officeDocument/2006/relationships/hyperlink" Target="https://stegomarket.ru/goods/?id=73" TargetMode="External"/><Relationship Id="rId118" Type="http://schemas.openxmlformats.org/officeDocument/2006/relationships/hyperlink" Target="https://stegomarket.ru/goods/?id=563" TargetMode="External"/><Relationship Id="rId171" Type="http://schemas.openxmlformats.org/officeDocument/2006/relationships/hyperlink" Target="https://stegomarket.ru/goods/?id=216" TargetMode="External"/><Relationship Id="rId227" Type="http://schemas.openxmlformats.org/officeDocument/2006/relationships/hyperlink" Target="https://www.stego.de/en/products/lighting/enclosure-lamps/led-021022-varioline-lamp/" TargetMode="External"/><Relationship Id="rId269" Type="http://schemas.openxmlformats.org/officeDocument/2006/relationships/hyperlink" Target="https://www.stego.de/en/products/lighting/enclosure-lamps/led-021022-varioline-lamp/" TargetMode="External"/><Relationship Id="rId33" Type="http://schemas.openxmlformats.org/officeDocument/2006/relationships/hyperlink" Target="https://stegomarket.ru/goods/?id=48" TargetMode="External"/><Relationship Id="rId129" Type="http://schemas.openxmlformats.org/officeDocument/2006/relationships/hyperlink" Target="https://stegomarket.ru/goods/?id=303" TargetMode="External"/><Relationship Id="rId280" Type="http://schemas.openxmlformats.org/officeDocument/2006/relationships/hyperlink" Target="https://stegomarket.ru/goods/?id=458" TargetMode="External"/><Relationship Id="rId75" Type="http://schemas.openxmlformats.org/officeDocument/2006/relationships/hyperlink" Target="https://stegomarket.ru/goods/?id=132" TargetMode="External"/><Relationship Id="rId140" Type="http://schemas.openxmlformats.org/officeDocument/2006/relationships/hyperlink" Target="https://stegomarket.ru/goods/?id=307" TargetMode="External"/><Relationship Id="rId182" Type="http://schemas.openxmlformats.org/officeDocument/2006/relationships/hyperlink" Target="https://stegomarket.ru/goods/?id=228" TargetMode="External"/><Relationship Id="rId6" Type="http://schemas.openxmlformats.org/officeDocument/2006/relationships/hyperlink" Target="https://stegomarket.ru/goods/?id=13" TargetMode="External"/><Relationship Id="rId238" Type="http://schemas.openxmlformats.org/officeDocument/2006/relationships/hyperlink" Target="https://www.stego.de/en/products/lighting/enclosure-lamps/led-121122-varioline-lamp-with-sock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51B6D-4EC8-4626-B21D-48CE84BB94A8}">
  <sheetPr>
    <outlinePr summaryBelow="0" summaryRight="0"/>
    <pageSetUpPr fitToPage="1"/>
  </sheetPr>
  <dimension ref="A1:T524"/>
  <sheetViews>
    <sheetView tabSelected="1" zoomScale="85" zoomScaleNormal="85" workbookViewId="0">
      <pane xSplit="2" ySplit="10" topLeftCell="C11" activePane="bottomRight" state="frozen"/>
      <selection pane="topRight" activeCell="C1" sqref="C1"/>
      <selection pane="bottomLeft" activeCell="A8" sqref="A8"/>
      <selection pane="bottomRight" activeCell="C11" sqref="C11"/>
    </sheetView>
  </sheetViews>
  <sheetFormatPr defaultRowHeight="13.8" outlineLevelRow="1" outlineLevelCol="1" x14ac:dyDescent="0.25"/>
  <cols>
    <col min="1" max="1" width="21.109375" style="1" customWidth="1"/>
    <col min="2" max="2" width="12.5546875" style="1" customWidth="1"/>
    <col min="3" max="3" width="12.109375" style="1" customWidth="1"/>
    <col min="4" max="4" width="61.33203125" style="1" customWidth="1"/>
    <col min="5" max="5" width="30.88671875" style="1" customWidth="1" collapsed="1"/>
    <col min="6" max="6" width="32.109375" style="1" hidden="1" customWidth="1" outlineLevel="1"/>
    <col min="7" max="7" width="13" style="1" hidden="1" customWidth="1" outlineLevel="1"/>
    <col min="8" max="8" width="9.21875" style="1" hidden="1" customWidth="1" outlineLevel="1"/>
    <col min="9" max="9" width="12.109375" style="1" customWidth="1"/>
    <col min="10" max="10" width="13.88671875" style="1" customWidth="1"/>
    <col min="11" max="11" width="13.33203125" style="1" customWidth="1" collapsed="1"/>
    <col min="12" max="12" width="14.21875" style="1" hidden="1" customWidth="1" outlineLevel="1"/>
    <col min="13" max="13" width="14" style="1" customWidth="1"/>
    <col min="14" max="14" width="10.77734375" style="1" customWidth="1"/>
    <col min="15" max="15" width="13.109375" style="1" bestFit="1" customWidth="1"/>
    <col min="16" max="16" width="11" style="1" bestFit="1" customWidth="1"/>
    <col min="17" max="18" width="10.77734375" style="1" customWidth="1"/>
    <col min="19" max="20" width="11" style="1" bestFit="1" customWidth="1"/>
    <col min="21" max="22" width="10.77734375" style="1" customWidth="1"/>
    <col min="23" max="16384" width="8.88671875" style="1"/>
  </cols>
  <sheetData>
    <row r="1" spans="1:13" ht="9.6" customHeight="1" x14ac:dyDescent="0.25"/>
    <row r="2" spans="1:13" ht="15" x14ac:dyDescent="0.25">
      <c r="J2" s="16" t="s">
        <v>9</v>
      </c>
      <c r="K2" s="17"/>
      <c r="L2" s="17"/>
      <c r="M2" s="16" t="s">
        <v>10</v>
      </c>
    </row>
    <row r="3" spans="1:13" ht="20.399999999999999" x14ac:dyDescent="0.35">
      <c r="B3" s="5"/>
      <c r="D3" s="8" t="s">
        <v>3</v>
      </c>
      <c r="J3" s="18">
        <f>[1]Курс!$A$3</f>
        <v>85.967399999999998</v>
      </c>
      <c r="K3" s="19"/>
      <c r="L3" s="19"/>
      <c r="M3" s="20">
        <f>[1]Курс!$D$3</f>
        <v>44671</v>
      </c>
    </row>
    <row r="4" spans="1:13" ht="6.6" customHeight="1" x14ac:dyDescent="0.3">
      <c r="B4" s="5"/>
      <c r="D4" s="151" t="s">
        <v>18</v>
      </c>
      <c r="M4" s="2"/>
    </row>
    <row r="5" spans="1:13" ht="14.4" thickBot="1" x14ac:dyDescent="0.3">
      <c r="A5" s="6" t="s">
        <v>4</v>
      </c>
      <c r="D5" s="151"/>
      <c r="M5" s="3"/>
    </row>
    <row r="6" spans="1:13" ht="15.6" thickBot="1" x14ac:dyDescent="0.3">
      <c r="A6" s="6" t="s">
        <v>5</v>
      </c>
      <c r="C6" s="9"/>
      <c r="J6" s="149" t="s">
        <v>6</v>
      </c>
      <c r="K6" s="150"/>
      <c r="L6" s="115"/>
      <c r="M6" s="7">
        <v>0.15</v>
      </c>
    </row>
    <row r="7" spans="1:13" ht="14.4" thickBot="1" x14ac:dyDescent="0.3">
      <c r="A7" s="10" t="s">
        <v>7</v>
      </c>
      <c r="D7" s="11" t="s">
        <v>1574</v>
      </c>
    </row>
    <row r="8" spans="1:13" ht="14.4" customHeight="1" thickBot="1" x14ac:dyDescent="0.3">
      <c r="A8" s="152" t="s">
        <v>13</v>
      </c>
      <c r="B8" s="154" t="s">
        <v>12</v>
      </c>
      <c r="C8" s="152" t="s">
        <v>14</v>
      </c>
      <c r="D8" s="154" t="s">
        <v>15</v>
      </c>
      <c r="E8" s="154" t="s">
        <v>16</v>
      </c>
      <c r="F8" s="154" t="s">
        <v>17</v>
      </c>
      <c r="G8" s="116" t="s">
        <v>1201</v>
      </c>
      <c r="H8" s="154" t="s">
        <v>1202</v>
      </c>
      <c r="I8" s="156" t="s">
        <v>1</v>
      </c>
      <c r="J8" s="157"/>
      <c r="K8" s="156" t="s">
        <v>2</v>
      </c>
      <c r="L8" s="158"/>
      <c r="M8" s="157"/>
    </row>
    <row r="9" spans="1:13" ht="14.4" customHeight="1" thickBot="1" x14ac:dyDescent="0.3">
      <c r="A9" s="153"/>
      <c r="B9" s="153"/>
      <c r="C9" s="153"/>
      <c r="D9" s="155"/>
      <c r="E9" s="155"/>
      <c r="F9" s="155"/>
      <c r="G9" s="118">
        <v>44562</v>
      </c>
      <c r="H9" s="155"/>
      <c r="I9" s="12" t="s">
        <v>0</v>
      </c>
      <c r="J9" s="14" t="s">
        <v>8</v>
      </c>
      <c r="K9" s="13" t="s">
        <v>0</v>
      </c>
      <c r="L9" s="14" t="s">
        <v>11</v>
      </c>
      <c r="M9" s="15" t="s">
        <v>8</v>
      </c>
    </row>
    <row r="10" spans="1:13" ht="14.4" thickBot="1" x14ac:dyDescent="0.3">
      <c r="A10" s="22"/>
      <c r="B10" s="4"/>
      <c r="C10" s="4"/>
      <c r="D10" s="23"/>
      <c r="E10" s="25"/>
      <c r="F10" s="25"/>
      <c r="G10" s="25"/>
      <c r="H10" s="117"/>
      <c r="I10" s="25"/>
      <c r="J10" s="24"/>
      <c r="K10" s="25"/>
      <c r="L10" s="24"/>
      <c r="M10" s="21"/>
    </row>
    <row r="11" spans="1:13" ht="17.399999999999999" x14ac:dyDescent="0.3">
      <c r="A11" s="140" t="s">
        <v>19</v>
      </c>
      <c r="B11" s="33"/>
      <c r="C11" s="33"/>
      <c r="D11" s="34"/>
      <c r="E11" s="35"/>
      <c r="F11" s="36"/>
      <c r="G11" s="35"/>
      <c r="H11" s="36"/>
      <c r="I11" s="35"/>
      <c r="J11" s="35"/>
      <c r="K11" s="35"/>
      <c r="L11" s="35"/>
      <c r="M11" s="35"/>
    </row>
    <row r="12" spans="1:13" outlineLevel="1" x14ac:dyDescent="0.25">
      <c r="A12" s="32" t="s">
        <v>20</v>
      </c>
      <c r="B12" s="33"/>
      <c r="C12" s="33"/>
      <c r="D12" s="37"/>
      <c r="E12" s="35"/>
      <c r="F12" s="36"/>
      <c r="G12" s="35"/>
      <c r="H12" s="36"/>
      <c r="I12" s="35"/>
      <c r="J12" s="35"/>
      <c r="K12" s="35"/>
      <c r="L12" s="35"/>
      <c r="M12" s="35"/>
    </row>
    <row r="13" spans="1:13" ht="26.4" outlineLevel="1" x14ac:dyDescent="0.25">
      <c r="A13" s="39"/>
      <c r="B13" s="40" t="s">
        <v>21</v>
      </c>
      <c r="C13" s="41" t="s">
        <v>22</v>
      </c>
      <c r="D13" s="42" t="s">
        <v>23</v>
      </c>
      <c r="E13" s="43" t="s">
        <v>24</v>
      </c>
      <c r="F13" s="126" t="s">
        <v>1313</v>
      </c>
      <c r="G13" s="119">
        <v>11.374457764362708</v>
      </c>
      <c r="H13" s="120">
        <f>I13/G13-1</f>
        <v>0.10000000000000009</v>
      </c>
      <c r="I13" s="119">
        <v>12.511903540798979</v>
      </c>
      <c r="J13" s="26">
        <f>ROUND(I13*$J$3,2)</f>
        <v>1075.6199999999999</v>
      </c>
      <c r="K13" s="27">
        <f>ROUND(I13*(1-$M$6),2)</f>
        <v>10.64</v>
      </c>
      <c r="L13" s="26">
        <f>ROUND(I13*$J$3*(1-$M$6)/1.2,2)</f>
        <v>761.89</v>
      </c>
      <c r="M13" s="26">
        <f>ROUND(J13*(1-$M$6),2)</f>
        <v>914.28</v>
      </c>
    </row>
    <row r="14" spans="1:13" ht="26.4" outlineLevel="1" x14ac:dyDescent="0.25">
      <c r="A14" s="39"/>
      <c r="B14" s="40" t="s">
        <v>25</v>
      </c>
      <c r="C14" s="41" t="s">
        <v>26</v>
      </c>
      <c r="D14" s="42" t="s">
        <v>27</v>
      </c>
      <c r="E14" s="43" t="s">
        <v>28</v>
      </c>
      <c r="F14" s="126" t="s">
        <v>1314</v>
      </c>
      <c r="G14" s="119">
        <v>12.275874646627118</v>
      </c>
      <c r="H14" s="120">
        <f>I14/G14-1</f>
        <v>0.10000000000000009</v>
      </c>
      <c r="I14" s="119">
        <v>13.50346211128983</v>
      </c>
      <c r="J14" s="26">
        <f>ROUND(I14*$J$3,2)</f>
        <v>1160.8599999999999</v>
      </c>
      <c r="K14" s="27">
        <f>ROUND(I14*(1-$M$6),2)</f>
        <v>11.48</v>
      </c>
      <c r="L14" s="26">
        <f>ROUND(I14*$J$3*(1-$M$6)/1.2,2)</f>
        <v>822.27</v>
      </c>
      <c r="M14" s="26">
        <f>ROUND(J14*(1-$M$6),2)</f>
        <v>986.73</v>
      </c>
    </row>
    <row r="15" spans="1:13" ht="26.4" outlineLevel="1" x14ac:dyDescent="0.25">
      <c r="A15" s="39"/>
      <c r="B15" s="40" t="s">
        <v>29</v>
      </c>
      <c r="C15" s="41" t="s">
        <v>30</v>
      </c>
      <c r="D15" s="42" t="s">
        <v>31</v>
      </c>
      <c r="E15" s="43" t="s">
        <v>32</v>
      </c>
      <c r="F15" s="126" t="s">
        <v>1315</v>
      </c>
      <c r="G15" s="119">
        <v>16.18992163540678</v>
      </c>
      <c r="H15" s="120">
        <f>I15/G15-1</f>
        <v>0.10000000000000009</v>
      </c>
      <c r="I15" s="119">
        <v>17.808913798947458</v>
      </c>
      <c r="J15" s="26">
        <f>ROUND(I15*$J$3,2)</f>
        <v>1530.99</v>
      </c>
      <c r="K15" s="27">
        <f>ROUND(I15*(1-$M$6),2)</f>
        <v>15.14</v>
      </c>
      <c r="L15" s="26">
        <f>ROUND(I15*$J$3*(1-$M$6)/1.2,2)</f>
        <v>1084.45</v>
      </c>
      <c r="M15" s="26">
        <f>ROUND(J15*(1-$M$6),2)</f>
        <v>1301.3399999999999</v>
      </c>
    </row>
    <row r="16" spans="1:13" outlineLevel="1" x14ac:dyDescent="0.25">
      <c r="A16" s="39"/>
      <c r="B16" s="45"/>
      <c r="C16" s="45"/>
      <c r="D16" s="46"/>
      <c r="E16" s="47"/>
      <c r="F16" s="44"/>
      <c r="G16" s="47"/>
      <c r="H16" s="44"/>
      <c r="I16" s="47"/>
      <c r="J16" s="31"/>
    </row>
    <row r="17" spans="1:13" outlineLevel="1" x14ac:dyDescent="0.25">
      <c r="A17" s="48" t="s">
        <v>33</v>
      </c>
      <c r="B17" s="33"/>
      <c r="C17" s="33"/>
      <c r="D17" s="37"/>
      <c r="E17" s="49"/>
      <c r="F17" s="36"/>
      <c r="G17" s="49"/>
      <c r="H17" s="36"/>
      <c r="I17" s="49"/>
      <c r="J17" s="49"/>
      <c r="K17" s="49"/>
      <c r="L17" s="49"/>
      <c r="M17" s="49"/>
    </row>
    <row r="18" spans="1:13" ht="39.6" outlineLevel="1" x14ac:dyDescent="0.25">
      <c r="A18" s="39"/>
      <c r="B18" s="40" t="s">
        <v>34</v>
      </c>
      <c r="C18" s="41" t="s">
        <v>35</v>
      </c>
      <c r="D18" s="42" t="s">
        <v>36</v>
      </c>
      <c r="E18" s="43" t="s">
        <v>37</v>
      </c>
      <c r="F18" s="126" t="s">
        <v>1316</v>
      </c>
      <c r="G18" s="119">
        <v>12.821469075366103</v>
      </c>
      <c r="H18" s="120">
        <f>I18/G18-1</f>
        <v>0.10000000000000009</v>
      </c>
      <c r="I18" s="119">
        <v>14.103615982902713</v>
      </c>
      <c r="J18" s="26">
        <f>ROUND(I18*$J$3,2)</f>
        <v>1212.45</v>
      </c>
      <c r="K18" s="27">
        <f>ROUND(I18*(1-$M$6),2)</f>
        <v>11.99</v>
      </c>
      <c r="L18" s="26">
        <f>ROUND(I18*$J$3*(1-$M$6)/1.2,2)</f>
        <v>858.82</v>
      </c>
      <c r="M18" s="26">
        <f>ROUND(J18*(1-$M$6),2)</f>
        <v>1030.58</v>
      </c>
    </row>
    <row r="19" spans="1:13" ht="39.6" outlineLevel="1" x14ac:dyDescent="0.25">
      <c r="A19" s="39"/>
      <c r="B19" s="40" t="s">
        <v>38</v>
      </c>
      <c r="C19" s="41" t="s">
        <v>39</v>
      </c>
      <c r="D19" s="42" t="s">
        <v>40</v>
      </c>
      <c r="E19" s="43" t="s">
        <v>41</v>
      </c>
      <c r="F19" s="126" t="s">
        <v>1317</v>
      </c>
      <c r="G19" s="119">
        <v>12.821469075366103</v>
      </c>
      <c r="H19" s="120">
        <f>I19/G19-1</f>
        <v>0.10000000000000009</v>
      </c>
      <c r="I19" s="119">
        <v>14.103615982902713</v>
      </c>
      <c r="J19" s="26">
        <f>ROUND(I19*$J$3,2)</f>
        <v>1212.45</v>
      </c>
      <c r="K19" s="27">
        <f>ROUND(I19*(1-$M$6),2)</f>
        <v>11.99</v>
      </c>
      <c r="L19" s="26">
        <f>ROUND(I19*$J$3*(1-$M$6)/1.2,2)</f>
        <v>858.82</v>
      </c>
      <c r="M19" s="26">
        <f>ROUND(J19*(1-$M$6),2)</f>
        <v>1030.58</v>
      </c>
    </row>
    <row r="20" spans="1:13" ht="39.6" outlineLevel="1" x14ac:dyDescent="0.25">
      <c r="A20" s="39"/>
      <c r="B20" s="40" t="s">
        <v>42</v>
      </c>
      <c r="C20" s="41" t="s">
        <v>43</v>
      </c>
      <c r="D20" s="42" t="s">
        <v>44</v>
      </c>
      <c r="E20" s="43" t="s">
        <v>45</v>
      </c>
      <c r="F20" s="126" t="s">
        <v>1318</v>
      </c>
      <c r="G20" s="119">
        <v>16.673805793220339</v>
      </c>
      <c r="H20" s="120">
        <f>I20/G20-1</f>
        <v>0.10000000000000009</v>
      </c>
      <c r="I20" s="119">
        <v>18.341186372542374</v>
      </c>
      <c r="J20" s="26">
        <f>ROUND(I20*$J$3,2)</f>
        <v>1576.74</v>
      </c>
      <c r="K20" s="27">
        <f>ROUND(I20*(1-$M$6),2)</f>
        <v>15.59</v>
      </c>
      <c r="L20" s="26">
        <f>ROUND(I20*$J$3*(1-$M$6)/1.2,2)</f>
        <v>1116.8599999999999</v>
      </c>
      <c r="M20" s="26">
        <f>ROUND(J20*(1-$M$6),2)</f>
        <v>1340.23</v>
      </c>
    </row>
    <row r="21" spans="1:13" ht="26.4" outlineLevel="1" x14ac:dyDescent="0.25">
      <c r="A21" s="39"/>
      <c r="B21" s="40" t="s">
        <v>46</v>
      </c>
      <c r="C21" s="41" t="s">
        <v>47</v>
      </c>
      <c r="D21" s="42" t="s">
        <v>48</v>
      </c>
      <c r="E21" s="43" t="s">
        <v>49</v>
      </c>
      <c r="F21" s="44"/>
      <c r="G21" s="119">
        <v>3.2</v>
      </c>
      <c r="H21" s="120">
        <f>I21/G21-1</f>
        <v>0.10000000000000009</v>
      </c>
      <c r="I21" s="119">
        <v>3.5200000000000005</v>
      </c>
      <c r="J21" s="26">
        <f>ROUND(I21*$J$3,2)</f>
        <v>302.61</v>
      </c>
      <c r="K21" s="27">
        <f>ROUND(I21*(1-$M$6),2)</f>
        <v>2.99</v>
      </c>
      <c r="L21" s="26">
        <f>ROUND(I21*$J$3*(1-$M$6)/1.2,2)</f>
        <v>214.35</v>
      </c>
      <c r="M21" s="26">
        <f>ROUND(J21*(1-$M$6),2)</f>
        <v>257.22000000000003</v>
      </c>
    </row>
    <row r="22" spans="1:13" outlineLevel="1" x14ac:dyDescent="0.25">
      <c r="A22" s="39"/>
      <c r="B22" s="45"/>
      <c r="C22" s="45"/>
      <c r="D22" s="46"/>
      <c r="E22" s="47"/>
      <c r="F22" s="44"/>
      <c r="G22" s="47"/>
      <c r="H22" s="44"/>
      <c r="I22" s="47"/>
      <c r="J22" s="31"/>
    </row>
    <row r="23" spans="1:13" outlineLevel="1" x14ac:dyDescent="0.25">
      <c r="A23" s="48" t="s">
        <v>50</v>
      </c>
      <c r="B23" s="33"/>
      <c r="C23" s="33"/>
      <c r="D23" s="37"/>
      <c r="E23" s="49"/>
      <c r="F23" s="36"/>
      <c r="G23" s="49"/>
      <c r="H23" s="36"/>
      <c r="I23" s="49"/>
      <c r="J23" s="49"/>
      <c r="K23" s="49"/>
      <c r="L23" s="49"/>
      <c r="M23" s="49"/>
    </row>
    <row r="24" spans="1:13" ht="39.6" outlineLevel="1" x14ac:dyDescent="0.25">
      <c r="A24" s="39"/>
      <c r="B24" s="40" t="s">
        <v>51</v>
      </c>
      <c r="C24" s="41" t="s">
        <v>52</v>
      </c>
      <c r="D24" s="42" t="s">
        <v>53</v>
      </c>
      <c r="E24" s="43" t="s">
        <v>54</v>
      </c>
      <c r="F24" s="126" t="s">
        <v>1319</v>
      </c>
      <c r="G24" s="119">
        <v>27.858892670481357</v>
      </c>
      <c r="H24" s="120">
        <f>I24/G24-1</f>
        <v>0.10000000000000009</v>
      </c>
      <c r="I24" s="119">
        <v>30.644781937529494</v>
      </c>
      <c r="J24" s="26">
        <f>ROUND(I24*$J$3,2)</f>
        <v>2634.45</v>
      </c>
      <c r="K24" s="27">
        <f>ROUND(I24*(1-$M$6),2)</f>
        <v>26.05</v>
      </c>
      <c r="L24" s="26">
        <f>ROUND(I24*$J$3*(1-$M$6)/1.2,2)</f>
        <v>1866.07</v>
      </c>
      <c r="M24" s="26">
        <f>ROUND(J24*(1-$M$6),2)</f>
        <v>2239.2800000000002</v>
      </c>
    </row>
    <row r="25" spans="1:13" ht="39.6" outlineLevel="1" x14ac:dyDescent="0.25">
      <c r="A25" s="39"/>
      <c r="B25" s="40" t="s">
        <v>55</v>
      </c>
      <c r="C25" s="41" t="s">
        <v>56</v>
      </c>
      <c r="D25" s="42" t="s">
        <v>57</v>
      </c>
      <c r="E25" s="43" t="s">
        <v>58</v>
      </c>
      <c r="F25" s="126" t="s">
        <v>1320</v>
      </c>
      <c r="G25" s="119">
        <v>30.849806720654239</v>
      </c>
      <c r="H25" s="120">
        <f>I25/G25-1</f>
        <v>0.10000000000000009</v>
      </c>
      <c r="I25" s="119">
        <v>33.934787392719663</v>
      </c>
      <c r="J25" s="26">
        <f>ROUND(I25*$J$3,2)</f>
        <v>2917.29</v>
      </c>
      <c r="K25" s="27">
        <f>ROUND(I25*(1-$M$6),2)</f>
        <v>28.84</v>
      </c>
      <c r="L25" s="26">
        <f>ROUND(I25*$J$3*(1-$M$6)/1.2,2)</f>
        <v>2066.41</v>
      </c>
      <c r="M25" s="26">
        <f>ROUND(J25*(1-$M$6),2)</f>
        <v>2479.6999999999998</v>
      </c>
    </row>
    <row r="26" spans="1:13" ht="39.6" outlineLevel="1" x14ac:dyDescent="0.25">
      <c r="A26" s="39"/>
      <c r="B26" s="40" t="s">
        <v>59</v>
      </c>
      <c r="C26" s="41" t="s">
        <v>60</v>
      </c>
      <c r="D26" s="42" t="s">
        <v>61</v>
      </c>
      <c r="E26" s="43" t="s">
        <v>62</v>
      </c>
      <c r="F26" s="126" t="s">
        <v>1321</v>
      </c>
      <c r="G26" s="119">
        <v>32.462868509969496</v>
      </c>
      <c r="H26" s="120">
        <f>I26/G26-1</f>
        <v>0.10000000000000009</v>
      </c>
      <c r="I26" s="119">
        <v>35.709155360966449</v>
      </c>
      <c r="J26" s="26">
        <f>ROUND(I26*$J$3,2)</f>
        <v>3069.82</v>
      </c>
      <c r="K26" s="27">
        <f>ROUND(I26*(1-$M$6),2)</f>
        <v>30.35</v>
      </c>
      <c r="L26" s="26">
        <f>ROUND(I26*$J$3*(1-$M$6)/1.2,2)</f>
        <v>2174.46</v>
      </c>
      <c r="M26" s="26">
        <f>ROUND(J26*(1-$M$6),2)</f>
        <v>2609.35</v>
      </c>
    </row>
    <row r="27" spans="1:13" outlineLevel="1" x14ac:dyDescent="0.25">
      <c r="A27" s="39"/>
      <c r="B27" s="40" t="s">
        <v>63</v>
      </c>
      <c r="C27" s="41" t="s">
        <v>64</v>
      </c>
      <c r="D27" s="42" t="s">
        <v>65</v>
      </c>
      <c r="E27" s="43" t="s">
        <v>66</v>
      </c>
      <c r="F27" s="44"/>
      <c r="G27" s="119">
        <v>1.5774795439627121</v>
      </c>
      <c r="H27" s="120">
        <f>I27/G27-1</f>
        <v>0.10000000000000009</v>
      </c>
      <c r="I27" s="119">
        <v>1.7352274983589833</v>
      </c>
      <c r="J27" s="26">
        <f>ROUND(I27*$J$3,2)</f>
        <v>149.16999999999999</v>
      </c>
      <c r="K27" s="27">
        <f>ROUND(I27*(1-$M$6),2)</f>
        <v>1.47</v>
      </c>
      <c r="L27" s="26">
        <f>ROUND(I27*$J$3*(1-$M$6)/1.2,2)</f>
        <v>105.66</v>
      </c>
      <c r="M27" s="26">
        <f>ROUND(J27*(1-$M$6),2)</f>
        <v>126.79</v>
      </c>
    </row>
    <row r="28" spans="1:13" outlineLevel="1" x14ac:dyDescent="0.25">
      <c r="A28" s="39"/>
      <c r="B28" s="45"/>
      <c r="C28" s="45"/>
      <c r="D28" s="46"/>
      <c r="E28" s="47"/>
      <c r="F28" s="44"/>
      <c r="G28" s="47"/>
      <c r="H28" s="44"/>
      <c r="I28" s="47"/>
      <c r="J28" s="31"/>
    </row>
    <row r="29" spans="1:13" outlineLevel="1" x14ac:dyDescent="0.25">
      <c r="A29" s="48" t="s">
        <v>67</v>
      </c>
      <c r="B29" s="33"/>
      <c r="C29" s="33"/>
      <c r="D29" s="37"/>
      <c r="E29" s="49"/>
      <c r="F29" s="36"/>
      <c r="G29" s="49"/>
      <c r="H29" s="36"/>
      <c r="I29" s="49"/>
      <c r="J29" s="49"/>
      <c r="K29" s="49"/>
      <c r="L29" s="49"/>
      <c r="M29" s="49"/>
    </row>
    <row r="30" spans="1:13" ht="26.4" outlineLevel="1" x14ac:dyDescent="0.25">
      <c r="A30" s="39"/>
      <c r="B30" s="40" t="s">
        <v>68</v>
      </c>
      <c r="C30" s="41" t="s">
        <v>69</v>
      </c>
      <c r="D30" s="42" t="s">
        <v>70</v>
      </c>
      <c r="E30" s="43" t="s">
        <v>71</v>
      </c>
      <c r="F30" s="126" t="s">
        <v>1322</v>
      </c>
      <c r="G30" s="119">
        <v>35.197480594067798</v>
      </c>
      <c r="H30" s="120">
        <f>I30/G30-1</f>
        <v>0.10000000000000009</v>
      </c>
      <c r="I30" s="119">
        <v>38.717228653474578</v>
      </c>
      <c r="J30" s="26">
        <f>ROUND(I30*$J$3,2)</f>
        <v>3328.42</v>
      </c>
      <c r="K30" s="27">
        <f>ROUND(I30*(1-$M$6),2)</f>
        <v>32.909999999999997</v>
      </c>
      <c r="L30" s="26">
        <f>ROUND(I30*$J$3*(1-$M$6)/1.2,2)</f>
        <v>2357.63</v>
      </c>
      <c r="M30" s="26">
        <f>ROUND(J30*(1-$M$6),2)</f>
        <v>2829.16</v>
      </c>
    </row>
    <row r="31" spans="1:13" ht="26.4" outlineLevel="1" x14ac:dyDescent="0.25">
      <c r="A31" s="39"/>
      <c r="B31" s="40" t="s">
        <v>72</v>
      </c>
      <c r="C31" s="41" t="s">
        <v>73</v>
      </c>
      <c r="D31" s="42" t="s">
        <v>74</v>
      </c>
      <c r="E31" s="43" t="s">
        <v>75</v>
      </c>
      <c r="F31" s="126" t="s">
        <v>1323</v>
      </c>
      <c r="G31" s="119">
        <v>36.37284698619915</v>
      </c>
      <c r="H31" s="120">
        <f>I31/G31-1</f>
        <v>0.10000000000000009</v>
      </c>
      <c r="I31" s="119">
        <v>40.010131684819065</v>
      </c>
      <c r="J31" s="26">
        <f>ROUND(I31*$J$3,2)</f>
        <v>3439.57</v>
      </c>
      <c r="K31" s="27">
        <f>ROUND(I31*(1-$M$6),2)</f>
        <v>34.01</v>
      </c>
      <c r="L31" s="26">
        <f>ROUND(I31*$J$3*(1-$M$6)/1.2,2)</f>
        <v>2436.36</v>
      </c>
      <c r="M31" s="26">
        <f>ROUND(J31*(1-$M$6),2)</f>
        <v>2923.63</v>
      </c>
    </row>
    <row r="32" spans="1:13" outlineLevel="1" x14ac:dyDescent="0.25">
      <c r="A32" s="39"/>
      <c r="B32" s="45"/>
      <c r="C32" s="45"/>
      <c r="D32" s="46"/>
      <c r="E32" s="47"/>
      <c r="F32" s="44"/>
      <c r="G32" s="47"/>
      <c r="H32" s="44"/>
      <c r="I32" s="47"/>
      <c r="J32" s="31"/>
    </row>
    <row r="33" spans="1:19" outlineLevel="1" x14ac:dyDescent="0.25">
      <c r="A33" s="48" t="s">
        <v>76</v>
      </c>
      <c r="B33" s="33"/>
      <c r="C33" s="33"/>
      <c r="D33" s="37"/>
      <c r="E33" s="49"/>
      <c r="F33" s="36"/>
      <c r="G33" s="49"/>
      <c r="H33" s="36"/>
      <c r="I33" s="49"/>
      <c r="J33" s="49"/>
      <c r="K33" s="49"/>
      <c r="L33" s="49"/>
      <c r="M33" s="49"/>
    </row>
    <row r="34" spans="1:19" ht="26.4" outlineLevel="1" x14ac:dyDescent="0.25">
      <c r="A34" s="39" t="s">
        <v>77</v>
      </c>
      <c r="B34" s="40" t="s">
        <v>78</v>
      </c>
      <c r="C34" s="40" t="s">
        <v>79</v>
      </c>
      <c r="D34" s="42" t="s">
        <v>80</v>
      </c>
      <c r="E34" s="43" t="s">
        <v>81</v>
      </c>
      <c r="F34" s="126" t="s">
        <v>1324</v>
      </c>
      <c r="G34" s="119">
        <v>70.102371185999999</v>
      </c>
      <c r="H34" s="120">
        <f>I34/G34-1</f>
        <v>0.10000000000000009</v>
      </c>
      <c r="I34" s="119">
        <v>77.112608304600002</v>
      </c>
      <c r="J34" s="26">
        <f t="shared" ref="J34:J44" si="0">ROUND(I34*$J$3,2)</f>
        <v>6629.17</v>
      </c>
      <c r="K34" s="27">
        <f>ROUND(I34*(1-$M$6),2)</f>
        <v>65.55</v>
      </c>
      <c r="L34" s="26">
        <f>ROUND(I34*$J$3*(1-$M$6)/1.2,2)</f>
        <v>4695.66</v>
      </c>
      <c r="M34" s="26">
        <f>ROUND(J34*(1-$M$6),2)</f>
        <v>5634.79</v>
      </c>
    </row>
    <row r="35" spans="1:19" ht="26.4" outlineLevel="1" x14ac:dyDescent="0.25">
      <c r="A35" s="39" t="s">
        <v>77</v>
      </c>
      <c r="B35" s="40" t="s">
        <v>82</v>
      </c>
      <c r="C35" s="40" t="s">
        <v>83</v>
      </c>
      <c r="D35" s="42" t="s">
        <v>84</v>
      </c>
      <c r="E35" s="43" t="s">
        <v>85</v>
      </c>
      <c r="F35" s="126" t="s">
        <v>1325</v>
      </c>
      <c r="G35" s="119">
        <v>82.971187757999985</v>
      </c>
      <c r="H35" s="120">
        <f>I35/G35-1</f>
        <v>0.10000000000000009</v>
      </c>
      <c r="I35" s="119">
        <v>91.268306533799986</v>
      </c>
      <c r="J35" s="26">
        <f t="shared" si="0"/>
        <v>7846.1</v>
      </c>
      <c r="K35" s="27">
        <f>ROUND(I35*(1-$M$6),2)</f>
        <v>77.58</v>
      </c>
      <c r="L35" s="26">
        <f>ROUND(I35*$J$3*(1-$M$6)/1.2,2)</f>
        <v>5557.65</v>
      </c>
      <c r="M35" s="26">
        <f>ROUND(J35*(1-$M$6),2)</f>
        <v>6669.19</v>
      </c>
    </row>
    <row r="36" spans="1:19" outlineLevel="1" x14ac:dyDescent="0.25">
      <c r="A36" s="48" t="s">
        <v>86</v>
      </c>
      <c r="B36" s="33"/>
      <c r="C36" s="33"/>
      <c r="D36" s="37"/>
      <c r="E36" s="49"/>
      <c r="F36" s="36"/>
      <c r="G36" s="49"/>
      <c r="H36" s="36"/>
      <c r="I36" s="49"/>
      <c r="J36" s="49"/>
      <c r="K36" s="49"/>
      <c r="L36" s="49"/>
      <c r="M36" s="49"/>
    </row>
    <row r="37" spans="1:19" ht="26.4" outlineLevel="1" x14ac:dyDescent="0.25">
      <c r="A37" s="39"/>
      <c r="B37" s="40" t="s">
        <v>87</v>
      </c>
      <c r="C37" s="41" t="s">
        <v>88</v>
      </c>
      <c r="D37" s="42" t="s">
        <v>89</v>
      </c>
      <c r="E37" s="43" t="s">
        <v>90</v>
      </c>
      <c r="F37" s="126" t="s">
        <v>1326</v>
      </c>
      <c r="G37" s="119">
        <v>30.941082915254238</v>
      </c>
      <c r="H37" s="120">
        <f t="shared" ref="H37:H44" si="1">I37/G37-1</f>
        <v>0.10000000000000009</v>
      </c>
      <c r="I37" s="119">
        <v>34.035191206779665</v>
      </c>
      <c r="J37" s="26">
        <f t="shared" si="0"/>
        <v>2925.92</v>
      </c>
      <c r="K37" s="27">
        <f t="shared" ref="K37:K44" si="2">ROUND(I37*(1-$M$6),2)</f>
        <v>28.93</v>
      </c>
      <c r="L37" s="26">
        <f t="shared" ref="L37:L44" si="3">ROUND(I37*$J$3*(1-$M$6)/1.2,2)</f>
        <v>2072.52</v>
      </c>
      <c r="M37" s="26">
        <f t="shared" ref="M37:M44" si="4">ROUND(J37*(1-$M$6),2)</f>
        <v>2487.0300000000002</v>
      </c>
    </row>
    <row r="38" spans="1:19" ht="26.4" outlineLevel="1" x14ac:dyDescent="0.25">
      <c r="A38" s="39"/>
      <c r="B38" s="40" t="s">
        <v>91</v>
      </c>
      <c r="C38" s="41" t="s">
        <v>92</v>
      </c>
      <c r="D38" s="42" t="s">
        <v>93</v>
      </c>
      <c r="E38" s="43" t="s">
        <v>94</v>
      </c>
      <c r="F38" s="126" t="s">
        <v>1327</v>
      </c>
      <c r="G38" s="119">
        <v>40.991205032542375</v>
      </c>
      <c r="H38" s="120">
        <f t="shared" si="1"/>
        <v>9.9999999999999867E-2</v>
      </c>
      <c r="I38" s="119">
        <v>45.090325535796609</v>
      </c>
      <c r="J38" s="26">
        <f t="shared" si="0"/>
        <v>3876.3</v>
      </c>
      <c r="K38" s="27">
        <f t="shared" si="2"/>
        <v>38.33</v>
      </c>
      <c r="L38" s="26">
        <f t="shared" si="3"/>
        <v>2745.71</v>
      </c>
      <c r="M38" s="26">
        <f t="shared" si="4"/>
        <v>3294.86</v>
      </c>
    </row>
    <row r="39" spans="1:19" ht="26.4" outlineLevel="1" x14ac:dyDescent="0.25">
      <c r="A39" s="39"/>
      <c r="B39" s="40" t="s">
        <v>95</v>
      </c>
      <c r="C39" s="41" t="s">
        <v>96</v>
      </c>
      <c r="D39" s="42" t="s">
        <v>97</v>
      </c>
      <c r="E39" s="43" t="s">
        <v>98</v>
      </c>
      <c r="F39" s="126" t="s">
        <v>1328</v>
      </c>
      <c r="G39" s="119">
        <v>41.438131785762714</v>
      </c>
      <c r="H39" s="120">
        <f t="shared" si="1"/>
        <v>0.10000000000000009</v>
      </c>
      <c r="I39" s="119">
        <v>45.581944964338987</v>
      </c>
      <c r="J39" s="26">
        <f t="shared" si="0"/>
        <v>3918.56</v>
      </c>
      <c r="K39" s="27">
        <f t="shared" si="2"/>
        <v>38.74</v>
      </c>
      <c r="L39" s="26">
        <f t="shared" si="3"/>
        <v>2775.65</v>
      </c>
      <c r="M39" s="26">
        <f t="shared" si="4"/>
        <v>3330.78</v>
      </c>
    </row>
    <row r="40" spans="1:19" ht="26.4" outlineLevel="1" x14ac:dyDescent="0.25">
      <c r="A40" s="39"/>
      <c r="B40" s="40" t="s">
        <v>99</v>
      </c>
      <c r="C40" s="41" t="s">
        <v>100</v>
      </c>
      <c r="D40" s="42" t="s">
        <v>101</v>
      </c>
      <c r="E40" s="43" t="s">
        <v>102</v>
      </c>
      <c r="F40" s="126" t="s">
        <v>1329</v>
      </c>
      <c r="G40" s="119">
        <v>51.546812767383102</v>
      </c>
      <c r="H40" s="120">
        <f t="shared" si="1"/>
        <v>9.9999999999998979E-2</v>
      </c>
      <c r="I40" s="119">
        <v>56.701494044121361</v>
      </c>
      <c r="J40" s="26">
        <f t="shared" si="0"/>
        <v>4874.4799999999996</v>
      </c>
      <c r="K40" s="27">
        <f t="shared" si="2"/>
        <v>48.2</v>
      </c>
      <c r="L40" s="26">
        <f t="shared" si="3"/>
        <v>3452.76</v>
      </c>
      <c r="M40" s="26">
        <f t="shared" si="4"/>
        <v>4143.3100000000004</v>
      </c>
      <c r="O40" s="132"/>
    </row>
    <row r="41" spans="1:19" ht="26.4" outlineLevel="1" x14ac:dyDescent="0.25">
      <c r="A41" s="39"/>
      <c r="B41" s="40" t="s">
        <v>103</v>
      </c>
      <c r="C41" s="41" t="s">
        <v>104</v>
      </c>
      <c r="D41" s="42" t="s">
        <v>105</v>
      </c>
      <c r="E41" s="43" t="s">
        <v>106</v>
      </c>
      <c r="F41" s="126" t="s">
        <v>1330</v>
      </c>
      <c r="G41" s="119">
        <v>60.560981590027133</v>
      </c>
      <c r="H41" s="120">
        <f t="shared" si="1"/>
        <v>9.9999999999999867E-2</v>
      </c>
      <c r="I41" s="119">
        <v>66.617079749029841</v>
      </c>
      <c r="J41" s="26">
        <f t="shared" si="0"/>
        <v>5726.9</v>
      </c>
      <c r="K41" s="27">
        <f t="shared" si="2"/>
        <v>56.62</v>
      </c>
      <c r="L41" s="26">
        <f t="shared" si="3"/>
        <v>4056.55</v>
      </c>
      <c r="M41" s="26">
        <f t="shared" si="4"/>
        <v>4867.87</v>
      </c>
    </row>
    <row r="42" spans="1:19" ht="26.4" outlineLevel="1" x14ac:dyDescent="0.25">
      <c r="A42" s="39"/>
      <c r="B42" s="40" t="s">
        <v>107</v>
      </c>
      <c r="C42" s="41" t="s">
        <v>108</v>
      </c>
      <c r="D42" s="42" t="s">
        <v>109</v>
      </c>
      <c r="E42" s="43" t="s">
        <v>110</v>
      </c>
      <c r="F42" s="126" t="s">
        <v>1331</v>
      </c>
      <c r="G42" s="119">
        <v>66.099320835254247</v>
      </c>
      <c r="H42" s="120">
        <f t="shared" si="1"/>
        <v>9.9999999999999867E-2</v>
      </c>
      <c r="I42" s="119">
        <v>72.709252918779669</v>
      </c>
      <c r="J42" s="26">
        <f t="shared" si="0"/>
        <v>6250.63</v>
      </c>
      <c r="K42" s="27">
        <f t="shared" si="2"/>
        <v>61.8</v>
      </c>
      <c r="L42" s="26">
        <f t="shared" si="3"/>
        <v>4427.53</v>
      </c>
      <c r="M42" s="26">
        <f t="shared" si="4"/>
        <v>5313.04</v>
      </c>
    </row>
    <row r="43" spans="1:19" ht="26.4" outlineLevel="1" x14ac:dyDescent="0.25">
      <c r="A43" s="39"/>
      <c r="B43" s="40" t="s">
        <v>111</v>
      </c>
      <c r="C43" s="41" t="s">
        <v>112</v>
      </c>
      <c r="D43" s="42" t="s">
        <v>113</v>
      </c>
      <c r="E43" s="43" t="s">
        <v>114</v>
      </c>
      <c r="F43" s="126" t="s">
        <v>1332</v>
      </c>
      <c r="G43" s="119">
        <v>84.916083111864396</v>
      </c>
      <c r="H43" s="120">
        <f t="shared" si="1"/>
        <v>0.10000000000000009</v>
      </c>
      <c r="I43" s="119">
        <v>93.407691423050835</v>
      </c>
      <c r="J43" s="26">
        <f t="shared" si="0"/>
        <v>8030.02</v>
      </c>
      <c r="K43" s="27">
        <f t="shared" si="2"/>
        <v>79.400000000000006</v>
      </c>
      <c r="L43" s="26">
        <f t="shared" si="3"/>
        <v>5687.93</v>
      </c>
      <c r="M43" s="26">
        <f t="shared" si="4"/>
        <v>6825.52</v>
      </c>
    </row>
    <row r="44" spans="1:19" outlineLevel="1" x14ac:dyDescent="0.25">
      <c r="A44" s="39"/>
      <c r="B44" s="40" t="s">
        <v>63</v>
      </c>
      <c r="C44" s="41" t="s">
        <v>64</v>
      </c>
      <c r="D44" s="42" t="s">
        <v>65</v>
      </c>
      <c r="E44" s="43" t="s">
        <v>49</v>
      </c>
      <c r="F44" s="44"/>
      <c r="G44" s="119">
        <v>1.5774795439627121</v>
      </c>
      <c r="H44" s="120">
        <f t="shared" si="1"/>
        <v>0.10000000000000009</v>
      </c>
      <c r="I44" s="119">
        <v>1.7352274983589833</v>
      </c>
      <c r="J44" s="26">
        <f t="shared" si="0"/>
        <v>149.16999999999999</v>
      </c>
      <c r="K44" s="27">
        <f t="shared" si="2"/>
        <v>1.47</v>
      </c>
      <c r="L44" s="26">
        <f t="shared" si="3"/>
        <v>105.66</v>
      </c>
      <c r="M44" s="26">
        <f t="shared" si="4"/>
        <v>126.79</v>
      </c>
    </row>
    <row r="45" spans="1:19" outlineLevel="1" x14ac:dyDescent="0.25">
      <c r="A45" s="39"/>
      <c r="B45" s="45"/>
      <c r="C45" s="45"/>
      <c r="D45" s="46"/>
      <c r="E45" s="47"/>
      <c r="F45" s="44"/>
      <c r="G45" s="47"/>
      <c r="H45" s="44"/>
      <c r="I45" s="47"/>
      <c r="J45" s="31"/>
    </row>
    <row r="46" spans="1:19" outlineLevel="1" x14ac:dyDescent="0.25">
      <c r="A46" s="48" t="s">
        <v>115</v>
      </c>
      <c r="B46" s="33"/>
      <c r="C46" s="33"/>
      <c r="D46" s="37"/>
      <c r="E46" s="49"/>
      <c r="F46" s="36"/>
      <c r="G46" s="49"/>
      <c r="H46" s="36"/>
      <c r="I46" s="49"/>
      <c r="J46" s="49"/>
      <c r="K46" s="49"/>
      <c r="L46" s="49"/>
      <c r="M46" s="49"/>
    </row>
    <row r="47" spans="1:19" ht="39.6" outlineLevel="1" x14ac:dyDescent="0.25">
      <c r="A47" s="39"/>
      <c r="B47" s="40" t="s">
        <v>116</v>
      </c>
      <c r="C47" s="41" t="s">
        <v>117</v>
      </c>
      <c r="D47" s="42" t="s">
        <v>118</v>
      </c>
      <c r="E47" s="43" t="s">
        <v>119</v>
      </c>
      <c r="F47" s="126" t="s">
        <v>1333</v>
      </c>
      <c r="G47" s="119">
        <v>51.57405</v>
      </c>
      <c r="H47" s="120">
        <f>I47/G47-1</f>
        <v>9.9999999999999867E-2</v>
      </c>
      <c r="I47" s="119">
        <v>56.731454999999997</v>
      </c>
      <c r="J47" s="26">
        <f>ROUND(I47*$J$3,2)</f>
        <v>4877.0600000000004</v>
      </c>
      <c r="K47" s="27">
        <f>ROUND(I47*(1-$M$6),2)</f>
        <v>48.22</v>
      </c>
      <c r="L47" s="26">
        <f>ROUND(I47*$J$3*(1-$M$6)/1.2,2)</f>
        <v>3454.58</v>
      </c>
      <c r="M47" s="26">
        <f>ROUND(J47*(1-$M$6),2)</f>
        <v>4145.5</v>
      </c>
      <c r="P47" s="134"/>
      <c r="Q47" s="135"/>
      <c r="R47" s="134"/>
      <c r="S47" s="134"/>
    </row>
    <row r="48" spans="1:19" ht="39.6" outlineLevel="1" x14ac:dyDescent="0.25">
      <c r="A48" s="39"/>
      <c r="B48" s="40" t="s">
        <v>120</v>
      </c>
      <c r="C48" s="41" t="s">
        <v>121</v>
      </c>
      <c r="D48" s="42" t="s">
        <v>122</v>
      </c>
      <c r="E48" s="43" t="s">
        <v>110</v>
      </c>
      <c r="F48" s="126" t="s">
        <v>1334</v>
      </c>
      <c r="G48" s="119">
        <v>70.328249999999997</v>
      </c>
      <c r="H48" s="120">
        <f>I48/G48-1</f>
        <v>0.10000000000000009</v>
      </c>
      <c r="I48" s="119">
        <v>77.361075</v>
      </c>
      <c r="J48" s="26">
        <f>ROUND(I48*$J$3,2)</f>
        <v>6650.53</v>
      </c>
      <c r="K48" s="27">
        <f>ROUND(I48*(1-$M$6),2)</f>
        <v>65.760000000000005</v>
      </c>
      <c r="L48" s="26">
        <f>ROUND(I48*$J$3*(1-$M$6)/1.2,2)</f>
        <v>4710.79</v>
      </c>
      <c r="M48" s="26">
        <f>ROUND(J48*(1-$M$6),2)</f>
        <v>5652.95</v>
      </c>
      <c r="P48" s="134"/>
      <c r="Q48" s="135"/>
      <c r="R48" s="134"/>
      <c r="S48" s="134"/>
    </row>
    <row r="49" spans="1:19" ht="39.6" outlineLevel="1" x14ac:dyDescent="0.25">
      <c r="A49" s="39"/>
      <c r="B49" s="40" t="s">
        <v>123</v>
      </c>
      <c r="C49" s="41" t="s">
        <v>124</v>
      </c>
      <c r="D49" s="42" t="s">
        <v>125</v>
      </c>
      <c r="E49" s="43" t="s">
        <v>114</v>
      </c>
      <c r="F49" s="126" t="s">
        <v>1335</v>
      </c>
      <c r="G49" s="119">
        <v>83.706100000000006</v>
      </c>
      <c r="H49" s="120">
        <f>I49/G49-1</f>
        <v>0.10000000000000009</v>
      </c>
      <c r="I49" s="119">
        <v>92.076710000000006</v>
      </c>
      <c r="J49" s="26">
        <f>ROUND(I49*$J$3,2)</f>
        <v>7915.6</v>
      </c>
      <c r="K49" s="27">
        <f>ROUND(I49*(1-$M$6),2)</f>
        <v>78.27</v>
      </c>
      <c r="L49" s="26">
        <f>ROUND(I49*$J$3*(1-$M$6)/1.2,2)</f>
        <v>5606.88</v>
      </c>
      <c r="M49" s="26">
        <f>ROUND(J49*(1-$M$6),2)</f>
        <v>6728.26</v>
      </c>
      <c r="P49" s="134"/>
      <c r="Q49" s="135"/>
      <c r="R49" s="134"/>
      <c r="S49" s="134"/>
    </row>
    <row r="50" spans="1:19" outlineLevel="1" x14ac:dyDescent="0.25">
      <c r="A50" s="39"/>
      <c r="B50" s="45"/>
      <c r="C50" s="45"/>
      <c r="D50" s="46"/>
      <c r="E50" s="47"/>
      <c r="F50" s="44"/>
      <c r="G50" s="47"/>
      <c r="H50" s="44"/>
      <c r="I50" s="47"/>
      <c r="J50" s="31"/>
    </row>
    <row r="51" spans="1:19" outlineLevel="1" x14ac:dyDescent="0.25">
      <c r="A51" s="48" t="s">
        <v>126</v>
      </c>
      <c r="B51" s="33"/>
      <c r="C51" s="33"/>
      <c r="D51" s="37"/>
      <c r="E51" s="49"/>
      <c r="F51" s="36"/>
      <c r="G51" s="49"/>
      <c r="H51" s="36"/>
      <c r="I51" s="49"/>
      <c r="J51" s="49"/>
      <c r="K51" s="49"/>
      <c r="L51" s="49"/>
      <c r="M51" s="49"/>
    </row>
    <row r="52" spans="1:19" ht="39.6" outlineLevel="1" x14ac:dyDescent="0.25">
      <c r="A52" s="39"/>
      <c r="B52" s="40" t="s">
        <v>127</v>
      </c>
      <c r="C52" s="41" t="s">
        <v>128</v>
      </c>
      <c r="D52" s="42" t="s">
        <v>129</v>
      </c>
      <c r="E52" s="43" t="s">
        <v>130</v>
      </c>
      <c r="F52" s="126" t="s">
        <v>1336</v>
      </c>
      <c r="G52" s="119">
        <v>54.295870686101701</v>
      </c>
      <c r="H52" s="120">
        <f t="shared" ref="H52:H57" si="5">I52/G52-1</f>
        <v>9.9999999999999867E-2</v>
      </c>
      <c r="I52" s="119">
        <v>59.725457754711869</v>
      </c>
      <c r="J52" s="26">
        <f t="shared" ref="J52:J57" si="6">ROUND(I52*$J$3,2)</f>
        <v>5134.4399999999996</v>
      </c>
      <c r="K52" s="27">
        <f t="shared" ref="K52:K57" si="7">ROUND(I52*(1-$M$6),2)</f>
        <v>50.77</v>
      </c>
      <c r="L52" s="26">
        <f t="shared" ref="L52:L57" si="8">ROUND(I52*$J$3*(1-$M$6)/1.2,2)</f>
        <v>3636.9</v>
      </c>
      <c r="M52" s="26">
        <f t="shared" ref="M52:M57" si="9">ROUND(J52*(1-$M$6),2)</f>
        <v>4364.2700000000004</v>
      </c>
    </row>
    <row r="53" spans="1:19" ht="39.6" outlineLevel="1" x14ac:dyDescent="0.25">
      <c r="A53" s="39"/>
      <c r="B53" s="40" t="s">
        <v>131</v>
      </c>
      <c r="C53" s="41" t="s">
        <v>132</v>
      </c>
      <c r="D53" s="42" t="s">
        <v>133</v>
      </c>
      <c r="E53" s="43" t="s">
        <v>134</v>
      </c>
      <c r="F53" s="126" t="s">
        <v>1337</v>
      </c>
      <c r="G53" s="119">
        <v>54.295870686101701</v>
      </c>
      <c r="H53" s="120">
        <f t="shared" si="5"/>
        <v>9.9999999999999867E-2</v>
      </c>
      <c r="I53" s="119">
        <v>59.725457754711869</v>
      </c>
      <c r="J53" s="26">
        <f t="shared" si="6"/>
        <v>5134.4399999999996</v>
      </c>
      <c r="K53" s="27">
        <f t="shared" si="7"/>
        <v>50.77</v>
      </c>
      <c r="L53" s="26">
        <f t="shared" si="8"/>
        <v>3636.9</v>
      </c>
      <c r="M53" s="26">
        <f t="shared" si="9"/>
        <v>4364.2700000000004</v>
      </c>
    </row>
    <row r="54" spans="1:19" ht="39.6" outlineLevel="1" x14ac:dyDescent="0.25">
      <c r="A54" s="39"/>
      <c r="B54" s="40" t="s">
        <v>135</v>
      </c>
      <c r="C54" s="41" t="s">
        <v>136</v>
      </c>
      <c r="D54" s="42" t="s">
        <v>137</v>
      </c>
      <c r="E54" s="43" t="s">
        <v>138</v>
      </c>
      <c r="F54" s="126" t="s">
        <v>1338</v>
      </c>
      <c r="G54" s="119">
        <v>71.622877118644055</v>
      </c>
      <c r="H54" s="120">
        <f t="shared" si="5"/>
        <v>0.10000000000000009</v>
      </c>
      <c r="I54" s="119">
        <v>78.785164830508464</v>
      </c>
      <c r="J54" s="26">
        <f t="shared" si="6"/>
        <v>6772.96</v>
      </c>
      <c r="K54" s="27">
        <f t="shared" si="7"/>
        <v>66.97</v>
      </c>
      <c r="L54" s="26">
        <f t="shared" si="8"/>
        <v>4797.51</v>
      </c>
      <c r="M54" s="26">
        <f t="shared" si="9"/>
        <v>5757.02</v>
      </c>
    </row>
    <row r="55" spans="1:19" ht="39.6" outlineLevel="1" x14ac:dyDescent="0.25">
      <c r="A55" s="39"/>
      <c r="B55" s="40" t="s">
        <v>139</v>
      </c>
      <c r="C55" s="41" t="s">
        <v>140</v>
      </c>
      <c r="D55" s="42" t="s">
        <v>141</v>
      </c>
      <c r="E55" s="43" t="s">
        <v>142</v>
      </c>
      <c r="F55" s="126" t="s">
        <v>1339</v>
      </c>
      <c r="G55" s="119">
        <v>71.622877118644055</v>
      </c>
      <c r="H55" s="120">
        <f t="shared" si="5"/>
        <v>0.10000000000000009</v>
      </c>
      <c r="I55" s="119">
        <v>78.785164830508464</v>
      </c>
      <c r="J55" s="26">
        <f t="shared" si="6"/>
        <v>6772.96</v>
      </c>
      <c r="K55" s="27">
        <f t="shared" si="7"/>
        <v>66.97</v>
      </c>
      <c r="L55" s="26">
        <f t="shared" si="8"/>
        <v>4797.51</v>
      </c>
      <c r="M55" s="26">
        <f t="shared" si="9"/>
        <v>5757.02</v>
      </c>
    </row>
    <row r="56" spans="1:19" ht="39.6" outlineLevel="1" x14ac:dyDescent="0.25">
      <c r="A56" s="39"/>
      <c r="B56" s="40" t="s">
        <v>143</v>
      </c>
      <c r="C56" s="41" t="s">
        <v>144</v>
      </c>
      <c r="D56" s="42" t="s">
        <v>145</v>
      </c>
      <c r="E56" s="43" t="s">
        <v>146</v>
      </c>
      <c r="F56" s="126" t="s">
        <v>1340</v>
      </c>
      <c r="G56" s="119">
        <v>88.239384610169495</v>
      </c>
      <c r="H56" s="120">
        <f t="shared" si="5"/>
        <v>0.10000000000000009</v>
      </c>
      <c r="I56" s="119">
        <v>97.063323071186446</v>
      </c>
      <c r="J56" s="26">
        <f t="shared" si="6"/>
        <v>8344.2800000000007</v>
      </c>
      <c r="K56" s="27">
        <f t="shared" si="7"/>
        <v>82.5</v>
      </c>
      <c r="L56" s="26">
        <f t="shared" si="8"/>
        <v>5910.53</v>
      </c>
      <c r="M56" s="26">
        <f t="shared" si="9"/>
        <v>7092.64</v>
      </c>
    </row>
    <row r="57" spans="1:19" ht="39.6" outlineLevel="1" x14ac:dyDescent="0.25">
      <c r="A57" s="39"/>
      <c r="B57" s="40" t="s">
        <v>147</v>
      </c>
      <c r="C57" s="41" t="s">
        <v>148</v>
      </c>
      <c r="D57" s="42" t="s">
        <v>149</v>
      </c>
      <c r="E57" s="43" t="s">
        <v>150</v>
      </c>
      <c r="F57" s="126" t="s">
        <v>1341</v>
      </c>
      <c r="G57" s="119">
        <v>88.239384610169495</v>
      </c>
      <c r="H57" s="120">
        <f t="shared" si="5"/>
        <v>0.10000000000000009</v>
      </c>
      <c r="I57" s="119">
        <v>97.063323071186446</v>
      </c>
      <c r="J57" s="26">
        <f t="shared" si="6"/>
        <v>8344.2800000000007</v>
      </c>
      <c r="K57" s="27">
        <f t="shared" si="7"/>
        <v>82.5</v>
      </c>
      <c r="L57" s="26">
        <f t="shared" si="8"/>
        <v>5910.53</v>
      </c>
      <c r="M57" s="26">
        <f t="shared" si="9"/>
        <v>7092.64</v>
      </c>
    </row>
    <row r="58" spans="1:19" outlineLevel="1" x14ac:dyDescent="0.25">
      <c r="A58" s="39"/>
      <c r="B58" s="45"/>
      <c r="C58" s="45"/>
      <c r="D58" s="46"/>
      <c r="E58" s="47"/>
      <c r="F58" s="44"/>
      <c r="G58" s="47"/>
      <c r="H58" s="44"/>
      <c r="I58" s="47"/>
      <c r="J58" s="31"/>
    </row>
    <row r="59" spans="1:19" outlineLevel="1" x14ac:dyDescent="0.25">
      <c r="A59" s="48" t="s">
        <v>151</v>
      </c>
      <c r="B59" s="33"/>
      <c r="C59" s="33"/>
      <c r="D59" s="37"/>
      <c r="E59" s="49"/>
      <c r="F59" s="36"/>
      <c r="G59" s="49"/>
      <c r="H59" s="36"/>
      <c r="I59" s="49"/>
      <c r="J59" s="49"/>
      <c r="K59" s="49"/>
      <c r="L59" s="49"/>
      <c r="M59" s="49"/>
    </row>
    <row r="60" spans="1:19" ht="39.6" outlineLevel="1" x14ac:dyDescent="0.25">
      <c r="A60" s="39"/>
      <c r="B60" s="40" t="s">
        <v>152</v>
      </c>
      <c r="C60" s="41" t="s">
        <v>153</v>
      </c>
      <c r="D60" s="42" t="s">
        <v>154</v>
      </c>
      <c r="E60" s="43" t="s">
        <v>155</v>
      </c>
      <c r="F60" s="126" t="s">
        <v>1342</v>
      </c>
      <c r="G60" s="119">
        <v>112.10779435741016</v>
      </c>
      <c r="H60" s="120">
        <f>I60/G60-1</f>
        <v>0.10000000000000009</v>
      </c>
      <c r="I60" s="119">
        <v>123.31857379315117</v>
      </c>
      <c r="J60" s="26">
        <f>ROUND(I60*$J$3,2)</f>
        <v>10601.38</v>
      </c>
      <c r="K60" s="27">
        <f>ROUND(I60*(1-$M$6),2)</f>
        <v>104.82</v>
      </c>
      <c r="L60" s="26">
        <f>ROUND(I60*$J$3*(1-$M$6)/1.2,2)</f>
        <v>7509.31</v>
      </c>
      <c r="M60" s="26">
        <f>ROUND(J60*(1-$M$6),2)</f>
        <v>9011.17</v>
      </c>
    </row>
    <row r="61" spans="1:19" ht="39.6" outlineLevel="1" x14ac:dyDescent="0.25">
      <c r="A61" s="39"/>
      <c r="B61" s="40" t="s">
        <v>156</v>
      </c>
      <c r="C61" s="41" t="s">
        <v>157</v>
      </c>
      <c r="D61" s="42" t="s">
        <v>158</v>
      </c>
      <c r="E61" s="43" t="s">
        <v>159</v>
      </c>
      <c r="F61" s="126" t="s">
        <v>1343</v>
      </c>
      <c r="G61" s="119">
        <v>114.70529826814575</v>
      </c>
      <c r="H61" s="120">
        <f>I61/G61-1</f>
        <v>0.10000000000000009</v>
      </c>
      <c r="I61" s="119">
        <v>126.17582809496034</v>
      </c>
      <c r="J61" s="26">
        <f>ROUND(I61*$J$3,2)</f>
        <v>10847.01</v>
      </c>
      <c r="K61" s="27">
        <f>ROUND(I61*(1-$M$6),2)</f>
        <v>107.25</v>
      </c>
      <c r="L61" s="26">
        <f>ROUND(I61*$J$3*(1-$M$6)/1.2,2)</f>
        <v>7683.3</v>
      </c>
      <c r="M61" s="26">
        <f>ROUND(J61*(1-$M$6),2)</f>
        <v>9219.9599999999991</v>
      </c>
      <c r="N61" s="133"/>
    </row>
    <row r="62" spans="1:19" ht="39.6" outlineLevel="1" x14ac:dyDescent="0.25">
      <c r="A62" s="39"/>
      <c r="B62" s="40" t="s">
        <v>160</v>
      </c>
      <c r="C62" s="41" t="s">
        <v>161</v>
      </c>
      <c r="D62" s="42" t="s">
        <v>162</v>
      </c>
      <c r="E62" s="43" t="s">
        <v>163</v>
      </c>
      <c r="F62" s="126" t="s">
        <v>1344</v>
      </c>
      <c r="G62" s="119">
        <v>117.9670040921288</v>
      </c>
      <c r="H62" s="120">
        <f>I62/G62-1</f>
        <v>0.10000000000000009</v>
      </c>
      <c r="I62" s="119">
        <v>129.76370450134169</v>
      </c>
      <c r="J62" s="26">
        <f>ROUND(I62*$J$3,2)</f>
        <v>11155.45</v>
      </c>
      <c r="K62" s="27">
        <f>ROUND(I62*(1-$M$6),2)</f>
        <v>110.3</v>
      </c>
      <c r="L62" s="26">
        <f>ROUND(I62*$J$3*(1-$M$6)/1.2,2)</f>
        <v>7901.78</v>
      </c>
      <c r="M62" s="26">
        <f>ROUND(J62*(1-$M$6),2)</f>
        <v>9482.1299999999992</v>
      </c>
    </row>
    <row r="63" spans="1:19" ht="39.6" outlineLevel="1" x14ac:dyDescent="0.25">
      <c r="A63" s="39"/>
      <c r="B63" s="40" t="s">
        <v>164</v>
      </c>
      <c r="C63" s="41" t="s">
        <v>165</v>
      </c>
      <c r="D63" s="42" t="s">
        <v>166</v>
      </c>
      <c r="E63" s="43" t="s">
        <v>167</v>
      </c>
      <c r="F63" s="126" t="s">
        <v>1345</v>
      </c>
      <c r="G63" s="119">
        <v>119.31912941552542</v>
      </c>
      <c r="H63" s="120">
        <f>I63/G63-1</f>
        <v>0.10000000000000009</v>
      </c>
      <c r="I63" s="119">
        <v>131.25104235707798</v>
      </c>
      <c r="J63" s="26">
        <f>ROUND(I63*$J$3,2)</f>
        <v>11283.31</v>
      </c>
      <c r="K63" s="27">
        <f>ROUND(I63*(1-$M$6),2)</f>
        <v>111.56</v>
      </c>
      <c r="L63" s="26">
        <f>ROUND(I63*$J$3*(1-$M$6)/1.2,2)</f>
        <v>7992.35</v>
      </c>
      <c r="M63" s="26">
        <f>ROUND(J63*(1-$M$6),2)</f>
        <v>9590.81</v>
      </c>
    </row>
    <row r="64" spans="1:19" ht="39.6" outlineLevel="1" x14ac:dyDescent="0.25">
      <c r="A64" s="39"/>
      <c r="B64" s="40" t="s">
        <v>168</v>
      </c>
      <c r="C64" s="41" t="s">
        <v>169</v>
      </c>
      <c r="D64" s="42" t="s">
        <v>170</v>
      </c>
      <c r="E64" s="43" t="s">
        <v>171</v>
      </c>
      <c r="F64" s="126" t="s">
        <v>1346</v>
      </c>
      <c r="G64" s="119">
        <v>120.74241922962712</v>
      </c>
      <c r="H64" s="120">
        <f>I64/G64-1</f>
        <v>0.10000000000000009</v>
      </c>
      <c r="I64" s="119">
        <v>132.81666115258983</v>
      </c>
      <c r="J64" s="26">
        <f>ROUND(I64*$J$3,2)</f>
        <v>11417.9</v>
      </c>
      <c r="K64" s="27">
        <f>ROUND(I64*(1-$M$6),2)</f>
        <v>112.89</v>
      </c>
      <c r="L64" s="26">
        <f>ROUND(I64*$J$3*(1-$M$6)/1.2,2)</f>
        <v>8087.68</v>
      </c>
      <c r="M64" s="26">
        <f>ROUND(J64*(1-$M$6),2)</f>
        <v>9705.2199999999993</v>
      </c>
    </row>
    <row r="65" spans="1:14" outlineLevel="1" x14ac:dyDescent="0.25">
      <c r="A65" s="39"/>
      <c r="B65" s="45"/>
      <c r="C65" s="45"/>
      <c r="D65" s="46"/>
      <c r="E65" s="47"/>
      <c r="F65" s="44"/>
      <c r="G65" s="47"/>
      <c r="H65" s="44"/>
      <c r="I65" s="47"/>
      <c r="J65" s="31"/>
    </row>
    <row r="66" spans="1:14" ht="26.4" outlineLevel="1" x14ac:dyDescent="0.25">
      <c r="A66" s="39"/>
      <c r="B66" s="40" t="s">
        <v>172</v>
      </c>
      <c r="C66" s="41" t="s">
        <v>173</v>
      </c>
      <c r="D66" s="42" t="s">
        <v>174</v>
      </c>
      <c r="E66" s="43" t="s">
        <v>155</v>
      </c>
      <c r="F66" s="126" t="s">
        <v>1347</v>
      </c>
      <c r="G66" s="119">
        <v>156.94142350161354</v>
      </c>
      <c r="H66" s="120">
        <f>I66/G66-1</f>
        <v>9.9999999999999867E-2</v>
      </c>
      <c r="I66" s="119">
        <v>172.63556585177489</v>
      </c>
      <c r="J66" s="26">
        <f>ROUND(I66*$J$3,2)</f>
        <v>14841.03</v>
      </c>
      <c r="K66" s="27">
        <f>ROUND(I66*(1-$M$6),2)</f>
        <v>146.74</v>
      </c>
      <c r="L66" s="26">
        <f>ROUND(I66*$J$3*(1-$M$6)/1.2,2)</f>
        <v>10512.4</v>
      </c>
      <c r="M66" s="26">
        <f>ROUND(J66*(1-$M$6),2)</f>
        <v>12614.88</v>
      </c>
    </row>
    <row r="67" spans="1:14" ht="26.4" outlineLevel="1" x14ac:dyDescent="0.25">
      <c r="A67" s="39"/>
      <c r="B67" s="40" t="s">
        <v>175</v>
      </c>
      <c r="C67" s="41" t="s">
        <v>176</v>
      </c>
      <c r="D67" s="42" t="s">
        <v>177</v>
      </c>
      <c r="E67" s="43" t="s">
        <v>159</v>
      </c>
      <c r="F67" s="126" t="s">
        <v>1348</v>
      </c>
      <c r="G67" s="119">
        <v>156.941423501614</v>
      </c>
      <c r="H67" s="120">
        <f>I67/G67-1</f>
        <v>9.9999999999996758E-2</v>
      </c>
      <c r="I67" s="119">
        <v>172.63556585177489</v>
      </c>
      <c r="J67" s="26">
        <f>ROUND(I67*$J$3,2)</f>
        <v>14841.03</v>
      </c>
      <c r="K67" s="27">
        <f>ROUND(I67*(1-$M$6),2)</f>
        <v>146.74</v>
      </c>
      <c r="L67" s="26">
        <f>ROUND(I67*$J$3*(1-$M$6)/1.2,2)</f>
        <v>10512.4</v>
      </c>
      <c r="M67" s="26">
        <f>ROUND(J67*(1-$M$6),2)</f>
        <v>12614.88</v>
      </c>
      <c r="N67" s="132"/>
    </row>
    <row r="68" spans="1:14" ht="26.4" outlineLevel="1" x14ac:dyDescent="0.25">
      <c r="A68" s="50"/>
      <c r="B68" s="51" t="s">
        <v>178</v>
      </c>
      <c r="C68" s="52" t="s">
        <v>179</v>
      </c>
      <c r="D68" s="42" t="s">
        <v>180</v>
      </c>
      <c r="E68" s="53" t="s">
        <v>163</v>
      </c>
      <c r="F68" s="126" t="s">
        <v>1349</v>
      </c>
      <c r="G68" s="119">
        <v>167.15352791779301</v>
      </c>
      <c r="H68" s="120">
        <f>I68/G68-1</f>
        <v>0.1000000000000012</v>
      </c>
      <c r="I68" s="119">
        <v>183.86888070957252</v>
      </c>
      <c r="J68" s="26">
        <f>ROUND(I68*$J$3,2)</f>
        <v>15806.73</v>
      </c>
      <c r="K68" s="27">
        <f>ROUND(I68*(1-$M$6),2)</f>
        <v>156.29</v>
      </c>
      <c r="L68" s="26">
        <f>ROUND(I68*$J$3*(1-$M$6)/1.2,2)</f>
        <v>11196.43</v>
      </c>
      <c r="M68" s="26">
        <f>ROUND(J68*(1-$M$6),2)</f>
        <v>13435.72</v>
      </c>
    </row>
    <row r="69" spans="1:14" ht="26.4" outlineLevel="1" x14ac:dyDescent="0.25">
      <c r="A69" s="39"/>
      <c r="B69" s="40" t="s">
        <v>181</v>
      </c>
      <c r="C69" s="41" t="s">
        <v>182</v>
      </c>
      <c r="D69" s="42" t="s">
        <v>183</v>
      </c>
      <c r="E69" s="43" t="s">
        <v>167</v>
      </c>
      <c r="F69" s="126" t="s">
        <v>1350</v>
      </c>
      <c r="G69" s="119">
        <v>171.89490508474574</v>
      </c>
      <c r="H69" s="120">
        <f>I69/G69-1</f>
        <v>9.9999999999999867E-2</v>
      </c>
      <c r="I69" s="119">
        <v>189.08439559322031</v>
      </c>
      <c r="J69" s="26">
        <f>ROUND(I69*$J$3,2)</f>
        <v>16255.09</v>
      </c>
      <c r="K69" s="27">
        <f>ROUND(I69*(1-$M$6),2)</f>
        <v>160.72</v>
      </c>
      <c r="L69" s="26">
        <f>ROUND(I69*$J$3*(1-$M$6)/1.2,2)</f>
        <v>11514.02</v>
      </c>
      <c r="M69" s="26">
        <f>ROUND(J69*(1-$M$6),2)</f>
        <v>13816.83</v>
      </c>
    </row>
    <row r="70" spans="1:14" ht="26.4" outlineLevel="1" x14ac:dyDescent="0.25">
      <c r="A70" s="39"/>
      <c r="B70" s="40" t="s">
        <v>184</v>
      </c>
      <c r="C70" s="41" t="s">
        <v>185</v>
      </c>
      <c r="D70" s="42" t="s">
        <v>186</v>
      </c>
      <c r="E70" s="43" t="s">
        <v>171</v>
      </c>
      <c r="F70" s="126" t="s">
        <v>1351</v>
      </c>
      <c r="G70" s="119">
        <v>183.42647479235592</v>
      </c>
      <c r="H70" s="120">
        <f>I70/G70-1</f>
        <v>9.9999999999999867E-2</v>
      </c>
      <c r="I70" s="119">
        <v>201.7691222715915</v>
      </c>
      <c r="J70" s="26">
        <f>ROUND(I70*$J$3,2)</f>
        <v>17345.57</v>
      </c>
      <c r="K70" s="27">
        <f>ROUND(I70*(1-$M$6),2)</f>
        <v>171.5</v>
      </c>
      <c r="L70" s="26">
        <f>ROUND(I70*$J$3*(1-$M$6)/1.2,2)</f>
        <v>12286.44</v>
      </c>
      <c r="M70" s="26">
        <f>ROUND(J70*(1-$M$6),2)</f>
        <v>14743.73</v>
      </c>
    </row>
    <row r="71" spans="1:14" outlineLevel="1" x14ac:dyDescent="0.25">
      <c r="A71" s="39"/>
      <c r="B71" s="45"/>
      <c r="C71" s="45"/>
      <c r="D71" s="46"/>
      <c r="E71" s="47"/>
      <c r="F71" s="44"/>
      <c r="G71" s="47"/>
      <c r="H71" s="44"/>
      <c r="I71" s="47"/>
      <c r="J71" s="31"/>
    </row>
    <row r="72" spans="1:14" outlineLevel="1" x14ac:dyDescent="0.25">
      <c r="A72" s="48" t="s">
        <v>187</v>
      </c>
      <c r="B72" s="33"/>
      <c r="C72" s="33"/>
      <c r="D72" s="37"/>
      <c r="E72" s="49"/>
      <c r="F72" s="36"/>
      <c r="G72" s="49"/>
      <c r="H72" s="36"/>
      <c r="I72" s="49"/>
      <c r="J72" s="49"/>
      <c r="K72" s="49"/>
      <c r="L72" s="49"/>
      <c r="M72" s="49"/>
    </row>
    <row r="73" spans="1:14" ht="26.4" outlineLevel="1" x14ac:dyDescent="0.25">
      <c r="A73" s="39"/>
      <c r="B73" s="40" t="s">
        <v>188</v>
      </c>
      <c r="C73" s="41" t="s">
        <v>189</v>
      </c>
      <c r="D73" s="42" t="s">
        <v>190</v>
      </c>
      <c r="E73" s="43" t="s">
        <v>191</v>
      </c>
      <c r="F73" s="126" t="s">
        <v>1352</v>
      </c>
      <c r="G73" s="119">
        <v>200.62456004608475</v>
      </c>
      <c r="H73" s="120">
        <f>I73/G73-1</f>
        <v>9.9999999999999867E-2</v>
      </c>
      <c r="I73" s="119">
        <v>220.68701605069322</v>
      </c>
      <c r="J73" s="26">
        <f>ROUND(I73*$J$3,2)</f>
        <v>18971.89</v>
      </c>
      <c r="K73" s="27">
        <f>ROUND(I73*(1-$M$6),2)</f>
        <v>187.58</v>
      </c>
      <c r="L73" s="26">
        <f>ROUND(I73*$J$3*(1-$M$6)/1.2,2)</f>
        <v>13438.42</v>
      </c>
      <c r="M73" s="26">
        <f>ROUND(J73*(1-$M$6),2)</f>
        <v>16126.11</v>
      </c>
    </row>
    <row r="74" spans="1:14" ht="26.4" outlineLevel="1" x14ac:dyDescent="0.25">
      <c r="A74" s="39"/>
      <c r="B74" s="40" t="s">
        <v>192</v>
      </c>
      <c r="C74" s="41" t="s">
        <v>193</v>
      </c>
      <c r="D74" s="42" t="s">
        <v>194</v>
      </c>
      <c r="E74" s="43" t="s">
        <v>195</v>
      </c>
      <c r="F74" s="126" t="s">
        <v>1353</v>
      </c>
      <c r="G74" s="119">
        <v>205.22653044501359</v>
      </c>
      <c r="H74" s="120">
        <f>I74/G74-1</f>
        <v>0.10000000000000009</v>
      </c>
      <c r="I74" s="119">
        <v>225.74918348951496</v>
      </c>
      <c r="J74" s="26">
        <f>ROUND(I74*$J$3,2)</f>
        <v>19407.07</v>
      </c>
      <c r="K74" s="27">
        <f>ROUND(I74*(1-$M$6),2)</f>
        <v>191.89</v>
      </c>
      <c r="L74" s="26">
        <f>ROUND(I74*$J$3*(1-$M$6)/1.2,2)</f>
        <v>13746.67</v>
      </c>
      <c r="M74" s="26">
        <f>ROUND(J74*(1-$M$6),2)</f>
        <v>16496.009999999998</v>
      </c>
    </row>
    <row r="75" spans="1:14" ht="26.4" outlineLevel="1" x14ac:dyDescent="0.25">
      <c r="A75" s="39"/>
      <c r="B75" s="40" t="s">
        <v>196</v>
      </c>
      <c r="C75" s="41" t="s">
        <v>197</v>
      </c>
      <c r="D75" s="42" t="s">
        <v>198</v>
      </c>
      <c r="E75" s="43" t="s">
        <v>199</v>
      </c>
      <c r="F75" s="126" t="s">
        <v>1354</v>
      </c>
      <c r="G75" s="119">
        <v>209.82850084394238</v>
      </c>
      <c r="H75" s="120">
        <f>I75/G75-1</f>
        <v>0.10000000000000009</v>
      </c>
      <c r="I75" s="119">
        <v>230.81135092833662</v>
      </c>
      <c r="J75" s="26">
        <f>ROUND(I75*$J$3,2)</f>
        <v>19842.25</v>
      </c>
      <c r="K75" s="27">
        <f>ROUND(I75*(1-$M$6),2)</f>
        <v>196.19</v>
      </c>
      <c r="L75" s="26">
        <f>ROUND(I75*$J$3*(1-$M$6)/1.2,2)</f>
        <v>14054.93</v>
      </c>
      <c r="M75" s="26">
        <f>ROUND(J75*(1-$M$6),2)</f>
        <v>16865.91</v>
      </c>
    </row>
    <row r="76" spans="1:14" outlineLevel="1" x14ac:dyDescent="0.25">
      <c r="A76" s="39"/>
      <c r="B76" s="41"/>
      <c r="C76" s="41"/>
      <c r="D76" s="54"/>
      <c r="E76" s="43"/>
      <c r="F76" s="44"/>
      <c r="G76" s="47"/>
      <c r="H76" s="44"/>
      <c r="I76" s="47"/>
      <c r="J76" s="31"/>
    </row>
    <row r="77" spans="1:14" ht="26.4" outlineLevel="1" x14ac:dyDescent="0.25">
      <c r="A77" s="39"/>
      <c r="B77" s="40" t="s">
        <v>200</v>
      </c>
      <c r="C77" s="41" t="s">
        <v>201</v>
      </c>
      <c r="D77" s="42" t="s">
        <v>202</v>
      </c>
      <c r="E77" s="43" t="s">
        <v>203</v>
      </c>
      <c r="F77" s="126" t="s">
        <v>1355</v>
      </c>
      <c r="G77" s="119">
        <v>200.62456004608475</v>
      </c>
      <c r="H77" s="120">
        <f>I77/G77-1</f>
        <v>9.9999999999999867E-2</v>
      </c>
      <c r="I77" s="119">
        <v>220.68701605069322</v>
      </c>
      <c r="J77" s="26">
        <f>ROUND(I77*$J$3,2)</f>
        <v>18971.89</v>
      </c>
      <c r="K77" s="27">
        <f>ROUND(I77*(1-$M$6),2)</f>
        <v>187.58</v>
      </c>
      <c r="L77" s="26">
        <f>ROUND(I77*$J$3*(1-$M$6)/1.2,2)</f>
        <v>13438.42</v>
      </c>
      <c r="M77" s="26">
        <f>ROUND(J77*(1-$M$6),2)</f>
        <v>16126.11</v>
      </c>
    </row>
    <row r="78" spans="1:14" ht="26.4" outlineLevel="1" x14ac:dyDescent="0.25">
      <c r="A78" s="39"/>
      <c r="B78" s="40" t="s">
        <v>204</v>
      </c>
      <c r="C78" s="41" t="s">
        <v>205</v>
      </c>
      <c r="D78" s="42" t="s">
        <v>206</v>
      </c>
      <c r="E78" s="43" t="s">
        <v>207</v>
      </c>
      <c r="F78" s="126" t="s">
        <v>1356</v>
      </c>
      <c r="G78" s="119">
        <v>205.22653044501359</v>
      </c>
      <c r="H78" s="120">
        <f>I78/G78-1</f>
        <v>0.10000000000000009</v>
      </c>
      <c r="I78" s="119">
        <v>225.74918348951496</v>
      </c>
      <c r="J78" s="26">
        <f>ROUND(I78*$J$3,2)</f>
        <v>19407.07</v>
      </c>
      <c r="K78" s="27">
        <f>ROUND(I78*(1-$M$6),2)</f>
        <v>191.89</v>
      </c>
      <c r="L78" s="26">
        <f>ROUND(I78*$J$3*(1-$M$6)/1.2,2)</f>
        <v>13746.67</v>
      </c>
      <c r="M78" s="26">
        <f>ROUND(J78*(1-$M$6),2)</f>
        <v>16496.009999999998</v>
      </c>
    </row>
    <row r="79" spans="1:14" ht="26.4" outlineLevel="1" x14ac:dyDescent="0.25">
      <c r="A79" s="39"/>
      <c r="B79" s="40" t="s">
        <v>208</v>
      </c>
      <c r="C79" s="41" t="s">
        <v>209</v>
      </c>
      <c r="D79" s="42" t="s">
        <v>210</v>
      </c>
      <c r="E79" s="43" t="s">
        <v>211</v>
      </c>
      <c r="F79" s="126" t="s">
        <v>1357</v>
      </c>
      <c r="G79" s="119">
        <v>209.82850084394238</v>
      </c>
      <c r="H79" s="120">
        <f>I79/G79-1</f>
        <v>0.10000000000000009</v>
      </c>
      <c r="I79" s="119">
        <v>230.81135092833662</v>
      </c>
      <c r="J79" s="26">
        <f>ROUND(I79*$J$3,2)</f>
        <v>19842.25</v>
      </c>
      <c r="K79" s="27">
        <f>ROUND(I79*(1-$M$6),2)</f>
        <v>196.19</v>
      </c>
      <c r="L79" s="26">
        <f>ROUND(I79*$J$3*(1-$M$6)/1.2,2)</f>
        <v>14054.93</v>
      </c>
      <c r="M79" s="26">
        <f>ROUND(J79*(1-$M$6),2)</f>
        <v>16865.91</v>
      </c>
    </row>
    <row r="80" spans="1:14" outlineLevel="1" x14ac:dyDescent="0.25">
      <c r="A80" s="39"/>
      <c r="B80" s="45"/>
      <c r="C80" s="45"/>
      <c r="D80" s="46"/>
      <c r="E80" s="47"/>
      <c r="F80" s="44"/>
      <c r="G80" s="47"/>
      <c r="H80" s="44"/>
      <c r="I80" s="47"/>
      <c r="J80" s="31"/>
    </row>
    <row r="81" spans="1:20" outlineLevel="1" x14ac:dyDescent="0.25">
      <c r="A81" s="48" t="s">
        <v>212</v>
      </c>
      <c r="B81" s="33"/>
      <c r="C81" s="33"/>
      <c r="D81" s="37"/>
      <c r="E81" s="49"/>
      <c r="F81" s="36"/>
      <c r="G81" s="49"/>
      <c r="H81" s="36"/>
      <c r="I81" s="49"/>
      <c r="J81" s="49"/>
      <c r="K81" s="49"/>
      <c r="L81" s="49"/>
      <c r="M81" s="49"/>
    </row>
    <row r="82" spans="1:20" ht="26.4" outlineLevel="1" x14ac:dyDescent="0.25">
      <c r="A82" s="39"/>
      <c r="B82" s="40" t="s">
        <v>213</v>
      </c>
      <c r="C82" s="41" t="s">
        <v>214</v>
      </c>
      <c r="D82" s="42" t="s">
        <v>215</v>
      </c>
      <c r="E82" s="43" t="s">
        <v>216</v>
      </c>
      <c r="F82" s="126" t="s">
        <v>1358</v>
      </c>
      <c r="G82" s="119">
        <v>85.160173877084745</v>
      </c>
      <c r="H82" s="120">
        <f>I82/G82-1</f>
        <v>0.10000000000000009</v>
      </c>
      <c r="I82" s="119">
        <v>93.676191264793218</v>
      </c>
      <c r="J82" s="26">
        <f>ROUND(I82*$J$3,2)</f>
        <v>8053.1</v>
      </c>
      <c r="K82" s="27">
        <f>ROUND(I82*(1-$M$6),2)</f>
        <v>79.62</v>
      </c>
      <c r="L82" s="26">
        <f>ROUND(I82*$J$3*(1-$M$6)/1.2,2)</f>
        <v>5704.28</v>
      </c>
      <c r="M82" s="26">
        <f>ROUND(J82*(1-$M$6),2)</f>
        <v>6845.14</v>
      </c>
    </row>
    <row r="83" spans="1:20" ht="26.4" outlineLevel="1" x14ac:dyDescent="0.25">
      <c r="A83" s="39"/>
      <c r="B83" s="40" t="s">
        <v>217</v>
      </c>
      <c r="C83" s="41" t="s">
        <v>218</v>
      </c>
      <c r="D83" s="42" t="s">
        <v>219</v>
      </c>
      <c r="E83" s="43" t="s">
        <v>155</v>
      </c>
      <c r="F83" s="126" t="s">
        <v>1359</v>
      </c>
      <c r="G83" s="119">
        <v>89.370739577135566</v>
      </c>
      <c r="H83" s="120">
        <f>I83/G83-1</f>
        <v>9.9999999999999867E-2</v>
      </c>
      <c r="I83" s="119">
        <v>98.307813534849117</v>
      </c>
      <c r="J83" s="26">
        <f>ROUND(I83*$J$3,2)</f>
        <v>8451.27</v>
      </c>
      <c r="K83" s="27">
        <f>ROUND(I83*(1-$M$6),2)</f>
        <v>83.56</v>
      </c>
      <c r="L83" s="26">
        <f>ROUND(I83*$J$3*(1-$M$6)/1.2,2)</f>
        <v>5986.31</v>
      </c>
      <c r="M83" s="26">
        <f>ROUND(J83*(1-$M$6),2)</f>
        <v>7183.58</v>
      </c>
    </row>
    <row r="84" spans="1:20" ht="26.4" outlineLevel="1" x14ac:dyDescent="0.25">
      <c r="A84" s="39"/>
      <c r="B84" s="40" t="s">
        <v>220</v>
      </c>
      <c r="C84" s="41" t="s">
        <v>221</v>
      </c>
      <c r="D84" s="42" t="s">
        <v>222</v>
      </c>
      <c r="E84" s="43" t="s">
        <v>159</v>
      </c>
      <c r="F84" s="126" t="s">
        <v>1360</v>
      </c>
      <c r="G84" s="119">
        <v>95.028316588189824</v>
      </c>
      <c r="H84" s="120">
        <f>I84/G84-1</f>
        <v>9.9999999999999867E-2</v>
      </c>
      <c r="I84" s="119">
        <v>104.5311482470088</v>
      </c>
      <c r="J84" s="26">
        <f>ROUND(I84*$J$3,2)</f>
        <v>8986.27</v>
      </c>
      <c r="K84" s="27">
        <f>ROUND(I84*(1-$M$6),2)</f>
        <v>88.85</v>
      </c>
      <c r="L84" s="26">
        <f>ROUND(I84*$J$3*(1-$M$6)/1.2,2)</f>
        <v>6365.28</v>
      </c>
      <c r="M84" s="26">
        <f>ROUND(J84*(1-$M$6),2)</f>
        <v>7638.33</v>
      </c>
    </row>
    <row r="85" spans="1:20" ht="26.4" outlineLevel="1" x14ac:dyDescent="0.25">
      <c r="A85" s="39"/>
      <c r="B85" s="40" t="s">
        <v>223</v>
      </c>
      <c r="C85" s="41" t="s">
        <v>224</v>
      </c>
      <c r="D85" s="42" t="s">
        <v>225</v>
      </c>
      <c r="E85" s="43" t="s">
        <v>226</v>
      </c>
      <c r="F85" s="126" t="s">
        <v>1361</v>
      </c>
      <c r="G85" s="119">
        <v>93.88235055429152</v>
      </c>
      <c r="H85" s="120">
        <f>I85/G85-1</f>
        <v>9.9999999999999867E-2</v>
      </c>
      <c r="I85" s="119">
        <v>103.27058560972067</v>
      </c>
      <c r="J85" s="26">
        <f>ROUND(I85*$J$3,2)</f>
        <v>8877.9</v>
      </c>
      <c r="K85" s="27">
        <f>ROUND(I85*(1-$M$6),2)</f>
        <v>87.78</v>
      </c>
      <c r="L85" s="26">
        <f>ROUND(I85*$J$3*(1-$M$6)/1.2,2)</f>
        <v>6288.52</v>
      </c>
      <c r="M85" s="26">
        <f>ROUND(J85*(1-$M$6),2)</f>
        <v>7546.22</v>
      </c>
    </row>
    <row r="86" spans="1:20" outlineLevel="1" x14ac:dyDescent="0.25">
      <c r="A86" s="39"/>
      <c r="B86" s="41"/>
      <c r="C86" s="41"/>
      <c r="D86" s="46"/>
      <c r="E86" s="43"/>
      <c r="F86" s="44"/>
      <c r="G86" s="47"/>
      <c r="H86" s="44"/>
      <c r="I86" s="47"/>
      <c r="J86" s="31"/>
    </row>
    <row r="87" spans="1:20" ht="26.4" outlineLevel="1" x14ac:dyDescent="0.25">
      <c r="A87" s="39"/>
      <c r="B87" s="40" t="s">
        <v>227</v>
      </c>
      <c r="C87" s="41" t="s">
        <v>228</v>
      </c>
      <c r="D87" s="42" t="s">
        <v>229</v>
      </c>
      <c r="E87" s="43" t="s">
        <v>230</v>
      </c>
      <c r="F87" s="126" t="s">
        <v>1362</v>
      </c>
      <c r="G87" s="119">
        <v>99.699044949152537</v>
      </c>
      <c r="H87" s="120">
        <f>I87/G87-1</f>
        <v>0.10000000000000009</v>
      </c>
      <c r="I87" s="119">
        <v>109.66894944406779</v>
      </c>
      <c r="J87" s="26">
        <f>ROUND(I87*$J$3,2)</f>
        <v>9427.9500000000007</v>
      </c>
      <c r="K87" s="27">
        <f>ROUND(I87*(1-$M$6),2)</f>
        <v>93.22</v>
      </c>
      <c r="L87" s="26">
        <f>ROUND(I87*$J$3*(1-$M$6)/1.2,2)</f>
        <v>6678.13</v>
      </c>
      <c r="M87" s="26">
        <f>ROUND(J87*(1-$M$6),2)</f>
        <v>8013.76</v>
      </c>
    </row>
    <row r="88" spans="1:20" ht="26.4" outlineLevel="1" x14ac:dyDescent="0.25">
      <c r="A88" s="39"/>
      <c r="B88" s="40" t="s">
        <v>231</v>
      </c>
      <c r="C88" s="41" t="s">
        <v>232</v>
      </c>
      <c r="D88" s="42" t="s">
        <v>233</v>
      </c>
      <c r="E88" s="43" t="s">
        <v>234</v>
      </c>
      <c r="F88" s="126" t="s">
        <v>1363</v>
      </c>
      <c r="G88" s="119">
        <v>97.404992844193202</v>
      </c>
      <c r="H88" s="120">
        <f>I88/G88-1</f>
        <v>0.10000000000000031</v>
      </c>
      <c r="I88" s="119">
        <v>107.14549212861256</v>
      </c>
      <c r="J88" s="26">
        <f>ROUND(I88*$J$3,2)</f>
        <v>9211.02</v>
      </c>
      <c r="K88" s="27">
        <f>ROUND(I88*(1-$M$6),2)</f>
        <v>91.07</v>
      </c>
      <c r="L88" s="26">
        <f>ROUND(I88*$J$3*(1-$M$6)/1.2,2)</f>
        <v>6524.47</v>
      </c>
      <c r="M88" s="26">
        <f>ROUND(J88*(1-$M$6),2)</f>
        <v>7829.37</v>
      </c>
    </row>
    <row r="89" spans="1:20" ht="26.4" outlineLevel="1" x14ac:dyDescent="0.25">
      <c r="A89" s="39"/>
      <c r="B89" s="40" t="s">
        <v>235</v>
      </c>
      <c r="C89" s="41" t="s">
        <v>236</v>
      </c>
      <c r="D89" s="42" t="s">
        <v>237</v>
      </c>
      <c r="E89" s="43" t="s">
        <v>171</v>
      </c>
      <c r="F89" s="126" t="s">
        <v>1364</v>
      </c>
      <c r="G89" s="119">
        <v>110.012739254237</v>
      </c>
      <c r="H89" s="120">
        <f>I89/G89-1</f>
        <v>0.10000000000000275</v>
      </c>
      <c r="I89" s="119">
        <v>121.01401317966101</v>
      </c>
      <c r="J89" s="26">
        <f>ROUND(I89*$J$3,2)</f>
        <v>10403.26</v>
      </c>
      <c r="K89" s="27">
        <f>ROUND(I89*(1-$M$6),2)</f>
        <v>102.86</v>
      </c>
      <c r="L89" s="26">
        <f>ROUND(I89*$J$3*(1-$M$6)/1.2,2)</f>
        <v>7368.98</v>
      </c>
      <c r="M89" s="26">
        <f>ROUND(J89*(1-$M$6),2)</f>
        <v>8842.77</v>
      </c>
      <c r="T89" s="132"/>
    </row>
    <row r="90" spans="1:20" ht="26.4" outlineLevel="1" x14ac:dyDescent="0.25">
      <c r="A90" s="39"/>
      <c r="B90" s="40" t="s">
        <v>238</v>
      </c>
      <c r="C90" s="41" t="s">
        <v>239</v>
      </c>
      <c r="D90" s="42" t="s">
        <v>240</v>
      </c>
      <c r="E90" s="43" t="s">
        <v>241</v>
      </c>
      <c r="F90" s="126" t="s">
        <v>1365</v>
      </c>
      <c r="G90" s="119">
        <v>107.55779351811863</v>
      </c>
      <c r="H90" s="120">
        <f>I90/G90-1</f>
        <v>0.10000000000000009</v>
      </c>
      <c r="I90" s="119">
        <v>118.3135728699305</v>
      </c>
      <c r="J90" s="26">
        <f>ROUND(I90*$J$3,2)</f>
        <v>10171.11</v>
      </c>
      <c r="K90" s="27">
        <f>ROUND(I90*(1-$M$6),2)</f>
        <v>100.57</v>
      </c>
      <c r="L90" s="26">
        <f>ROUND(I90*$J$3*(1-$M$6)/1.2,2)</f>
        <v>7204.54</v>
      </c>
      <c r="M90" s="26">
        <f>ROUND(J90*(1-$M$6),2)</f>
        <v>8645.44</v>
      </c>
    </row>
    <row r="91" spans="1:20" outlineLevel="1" x14ac:dyDescent="0.25">
      <c r="A91" s="39"/>
      <c r="B91" s="45"/>
      <c r="C91" s="45"/>
      <c r="D91" s="46"/>
      <c r="E91" s="47"/>
      <c r="F91" s="44"/>
      <c r="G91" s="47"/>
      <c r="H91" s="44"/>
      <c r="I91" s="47"/>
      <c r="J91" s="31"/>
    </row>
    <row r="92" spans="1:20" outlineLevel="1" x14ac:dyDescent="0.25">
      <c r="A92" s="48" t="s">
        <v>242</v>
      </c>
      <c r="B92" s="33"/>
      <c r="C92" s="33"/>
      <c r="D92" s="37"/>
      <c r="E92" s="49"/>
      <c r="F92" s="36"/>
      <c r="G92" s="49"/>
      <c r="H92" s="36"/>
      <c r="I92" s="49"/>
      <c r="J92" s="49"/>
      <c r="K92" s="49"/>
      <c r="L92" s="49"/>
      <c r="M92" s="49"/>
    </row>
    <row r="93" spans="1:20" ht="66" outlineLevel="1" x14ac:dyDescent="0.25">
      <c r="A93" s="39"/>
      <c r="B93" s="61">
        <v>252017</v>
      </c>
      <c r="C93" s="41" t="s">
        <v>1233</v>
      </c>
      <c r="D93" s="42" t="s">
        <v>243</v>
      </c>
      <c r="E93" s="43" t="s">
        <v>244</v>
      </c>
      <c r="F93" s="126" t="s">
        <v>1504</v>
      </c>
      <c r="G93" s="119">
        <v>5.95</v>
      </c>
      <c r="H93" s="120">
        <f>I93/G93-1</f>
        <v>9.9999999999999867E-2</v>
      </c>
      <c r="I93" s="119">
        <v>6.5449999999999999</v>
      </c>
      <c r="J93" s="26">
        <f>ROUND(I93*$J$3,2)</f>
        <v>562.66</v>
      </c>
      <c r="K93" s="27">
        <f>ROUND(I93*(1-$M$6),2)</f>
        <v>5.56</v>
      </c>
      <c r="L93" s="26">
        <f>ROUND(I93*$J$3*(1-$M$6)/1.2,2)</f>
        <v>398.55</v>
      </c>
      <c r="M93" s="26">
        <f>ROUND(J93*(1-$M$6),2)</f>
        <v>478.26</v>
      </c>
    </row>
    <row r="94" spans="1:20" outlineLevel="1" x14ac:dyDescent="0.25">
      <c r="A94" s="39"/>
      <c r="B94" s="45"/>
      <c r="C94" s="45"/>
      <c r="D94" s="46"/>
      <c r="E94" s="47"/>
      <c r="F94" s="44"/>
      <c r="G94" s="47"/>
      <c r="H94" s="44"/>
      <c r="I94" s="47"/>
      <c r="J94" s="31"/>
    </row>
    <row r="95" spans="1:20" outlineLevel="1" x14ac:dyDescent="0.25">
      <c r="A95" s="48" t="s">
        <v>245</v>
      </c>
      <c r="B95" s="33"/>
      <c r="C95" s="33"/>
      <c r="D95" s="37"/>
      <c r="E95" s="49"/>
      <c r="F95" s="36"/>
      <c r="G95" s="49"/>
      <c r="H95" s="36"/>
      <c r="I95" s="49"/>
      <c r="J95" s="49"/>
      <c r="K95" s="49"/>
      <c r="L95" s="49"/>
      <c r="M95" s="49"/>
    </row>
    <row r="96" spans="1:20" ht="39.6" outlineLevel="1" x14ac:dyDescent="0.25">
      <c r="A96" s="39"/>
      <c r="B96" s="40" t="s">
        <v>246</v>
      </c>
      <c r="C96" s="41" t="s">
        <v>247</v>
      </c>
      <c r="D96" s="42" t="s">
        <v>248</v>
      </c>
      <c r="E96" s="43" t="s">
        <v>249</v>
      </c>
      <c r="F96" s="126" t="s">
        <v>1366</v>
      </c>
      <c r="G96" s="119">
        <v>105.02778700677968</v>
      </c>
      <c r="H96" s="120">
        <f t="shared" ref="H96:H103" si="10">I96/G96-1</f>
        <v>9.9999999999999867E-2</v>
      </c>
      <c r="I96" s="119">
        <v>115.53056570745764</v>
      </c>
      <c r="J96" s="26">
        <f t="shared" ref="J96:J103" si="11">ROUND(I96*$J$3,2)</f>
        <v>9931.86</v>
      </c>
      <c r="K96" s="27">
        <f t="shared" ref="K96:K103" si="12">ROUND(I96*(1-$M$6),2)</f>
        <v>98.2</v>
      </c>
      <c r="L96" s="26">
        <f t="shared" ref="L96:L103" si="13">ROUND(I96*$J$3*(1-$M$6)/1.2,2)</f>
        <v>7035.07</v>
      </c>
      <c r="M96" s="26">
        <f t="shared" ref="M96:M103" si="14">ROUND(J96*(1-$M$6),2)</f>
        <v>8442.08</v>
      </c>
    </row>
    <row r="97" spans="1:13" ht="26.4" outlineLevel="1" x14ac:dyDescent="0.25">
      <c r="A97" s="39"/>
      <c r="B97" s="40" t="s">
        <v>250</v>
      </c>
      <c r="C97" s="41" t="s">
        <v>251</v>
      </c>
      <c r="D97" s="42" t="s">
        <v>252</v>
      </c>
      <c r="E97" s="43" t="s">
        <v>253</v>
      </c>
      <c r="F97" s="126" t="s">
        <v>1367</v>
      </c>
      <c r="G97" s="119">
        <v>103.88182097288137</v>
      </c>
      <c r="H97" s="120">
        <f t="shared" si="10"/>
        <v>0.10000000000000009</v>
      </c>
      <c r="I97" s="119">
        <v>114.27000307016951</v>
      </c>
      <c r="J97" s="26">
        <f t="shared" si="11"/>
        <v>9823.5</v>
      </c>
      <c r="K97" s="27">
        <f t="shared" si="12"/>
        <v>97.13</v>
      </c>
      <c r="L97" s="26">
        <f t="shared" si="13"/>
        <v>6958.31</v>
      </c>
      <c r="M97" s="26">
        <f t="shared" si="14"/>
        <v>8349.98</v>
      </c>
    </row>
    <row r="98" spans="1:13" ht="39.6" outlineLevel="1" x14ac:dyDescent="0.25">
      <c r="A98" s="39"/>
      <c r="B98" s="40" t="s">
        <v>254</v>
      </c>
      <c r="C98" s="41" t="s">
        <v>255</v>
      </c>
      <c r="D98" s="42" t="s">
        <v>256</v>
      </c>
      <c r="E98" s="43" t="s">
        <v>257</v>
      </c>
      <c r="F98" s="126" t="s">
        <v>1368</v>
      </c>
      <c r="G98" s="119">
        <v>105.02778700677968</v>
      </c>
      <c r="H98" s="120">
        <f t="shared" si="10"/>
        <v>9.9999999999999867E-2</v>
      </c>
      <c r="I98" s="119">
        <v>115.53056570745764</v>
      </c>
      <c r="J98" s="26">
        <f t="shared" si="11"/>
        <v>9931.86</v>
      </c>
      <c r="K98" s="27">
        <f t="shared" si="12"/>
        <v>98.2</v>
      </c>
      <c r="L98" s="26">
        <f t="shared" si="13"/>
        <v>7035.07</v>
      </c>
      <c r="M98" s="26">
        <f t="shared" si="14"/>
        <v>8442.08</v>
      </c>
    </row>
    <row r="99" spans="1:13" ht="26.4" outlineLevel="1" x14ac:dyDescent="0.25">
      <c r="A99" s="39"/>
      <c r="B99" s="40" t="s">
        <v>258</v>
      </c>
      <c r="C99" s="41" t="s">
        <v>259</v>
      </c>
      <c r="D99" s="42" t="s">
        <v>260</v>
      </c>
      <c r="E99" s="43" t="s">
        <v>261</v>
      </c>
      <c r="F99" s="126" t="s">
        <v>1369</v>
      </c>
      <c r="G99" s="119">
        <v>103.88182097288137</v>
      </c>
      <c r="H99" s="120">
        <f t="shared" si="10"/>
        <v>0.10000000000000009</v>
      </c>
      <c r="I99" s="119">
        <v>114.27000307016951</v>
      </c>
      <c r="J99" s="26">
        <f t="shared" si="11"/>
        <v>9823.5</v>
      </c>
      <c r="K99" s="27">
        <f t="shared" si="12"/>
        <v>97.13</v>
      </c>
      <c r="L99" s="26">
        <f t="shared" si="13"/>
        <v>6958.31</v>
      </c>
      <c r="M99" s="26">
        <f t="shared" si="14"/>
        <v>8349.98</v>
      </c>
    </row>
    <row r="100" spans="1:13" ht="39.6" outlineLevel="1" x14ac:dyDescent="0.25">
      <c r="A100" s="39"/>
      <c r="B100" s="40" t="s">
        <v>262</v>
      </c>
      <c r="C100" s="41" t="s">
        <v>263</v>
      </c>
      <c r="D100" s="42" t="s">
        <v>264</v>
      </c>
      <c r="E100" s="43" t="s">
        <v>265</v>
      </c>
      <c r="F100" s="126" t="s">
        <v>1370</v>
      </c>
      <c r="G100" s="119">
        <v>121.79349152542373</v>
      </c>
      <c r="H100" s="120">
        <f t="shared" si="10"/>
        <v>0.10000000000000009</v>
      </c>
      <c r="I100" s="119">
        <v>133.9728406779661</v>
      </c>
      <c r="J100" s="26">
        <f t="shared" si="11"/>
        <v>11517.3</v>
      </c>
      <c r="K100" s="27">
        <f t="shared" si="12"/>
        <v>113.88</v>
      </c>
      <c r="L100" s="26">
        <f t="shared" si="13"/>
        <v>8158.09</v>
      </c>
      <c r="M100" s="26">
        <f t="shared" si="14"/>
        <v>9789.7099999999991</v>
      </c>
    </row>
    <row r="101" spans="1:13" ht="26.4" outlineLevel="1" x14ac:dyDescent="0.25">
      <c r="A101" s="39"/>
      <c r="B101" s="40" t="s">
        <v>266</v>
      </c>
      <c r="C101" s="41" t="s">
        <v>267</v>
      </c>
      <c r="D101" s="42" t="s">
        <v>268</v>
      </c>
      <c r="E101" s="43" t="s">
        <v>269</v>
      </c>
      <c r="F101" s="126" t="s">
        <v>1371</v>
      </c>
      <c r="G101" s="119">
        <v>120.57555661016949</v>
      </c>
      <c r="H101" s="120">
        <f t="shared" si="10"/>
        <v>0.10000000000000009</v>
      </c>
      <c r="I101" s="119">
        <v>132.63311227118643</v>
      </c>
      <c r="J101" s="26">
        <f t="shared" si="11"/>
        <v>11402.12</v>
      </c>
      <c r="K101" s="27">
        <f t="shared" si="12"/>
        <v>112.74</v>
      </c>
      <c r="L101" s="26">
        <f t="shared" si="13"/>
        <v>8076.5</v>
      </c>
      <c r="M101" s="26">
        <f t="shared" si="14"/>
        <v>9691.7999999999993</v>
      </c>
    </row>
    <row r="102" spans="1:13" ht="39.6" outlineLevel="1" x14ac:dyDescent="0.25">
      <c r="A102" s="39"/>
      <c r="B102" s="40" t="s">
        <v>270</v>
      </c>
      <c r="C102" s="41" t="s">
        <v>271</v>
      </c>
      <c r="D102" s="42" t="s">
        <v>272</v>
      </c>
      <c r="E102" s="43" t="s">
        <v>273</v>
      </c>
      <c r="F102" s="126" t="s">
        <v>1372</v>
      </c>
      <c r="G102" s="119">
        <v>121.79349152542373</v>
      </c>
      <c r="H102" s="120">
        <f t="shared" si="10"/>
        <v>0.10000000000000009</v>
      </c>
      <c r="I102" s="119">
        <v>133.9728406779661</v>
      </c>
      <c r="J102" s="26">
        <f t="shared" si="11"/>
        <v>11517.3</v>
      </c>
      <c r="K102" s="27">
        <f t="shared" si="12"/>
        <v>113.88</v>
      </c>
      <c r="L102" s="26">
        <f t="shared" si="13"/>
        <v>8158.09</v>
      </c>
      <c r="M102" s="26">
        <f t="shared" si="14"/>
        <v>9789.7099999999991</v>
      </c>
    </row>
    <row r="103" spans="1:13" ht="26.4" outlineLevel="1" x14ac:dyDescent="0.25">
      <c r="A103" s="39"/>
      <c r="B103" s="40" t="s">
        <v>274</v>
      </c>
      <c r="C103" s="41" t="s">
        <v>275</v>
      </c>
      <c r="D103" s="42" t="s">
        <v>276</v>
      </c>
      <c r="E103" s="43" t="s">
        <v>277</v>
      </c>
      <c r="F103" s="126" t="s">
        <v>1373</v>
      </c>
      <c r="G103" s="119">
        <v>120.57555661016949</v>
      </c>
      <c r="H103" s="120">
        <f t="shared" si="10"/>
        <v>0.10000000000000009</v>
      </c>
      <c r="I103" s="119">
        <v>132.63311227118643</v>
      </c>
      <c r="J103" s="26">
        <f t="shared" si="11"/>
        <v>11402.12</v>
      </c>
      <c r="K103" s="27">
        <f t="shared" si="12"/>
        <v>112.74</v>
      </c>
      <c r="L103" s="26">
        <f t="shared" si="13"/>
        <v>8076.5</v>
      </c>
      <c r="M103" s="26">
        <f t="shared" si="14"/>
        <v>9691.7999999999993</v>
      </c>
    </row>
    <row r="104" spans="1:13" outlineLevel="1" x14ac:dyDescent="0.25">
      <c r="A104" s="39"/>
      <c r="B104" s="41"/>
      <c r="C104" s="41"/>
      <c r="D104" s="46"/>
      <c r="E104" s="43"/>
      <c r="F104" s="44"/>
      <c r="G104" s="47"/>
      <c r="H104" s="44"/>
      <c r="I104" s="47"/>
      <c r="J104" s="31"/>
    </row>
    <row r="105" spans="1:13" outlineLevel="1" x14ac:dyDescent="0.25">
      <c r="A105" s="48" t="s">
        <v>278</v>
      </c>
      <c r="B105" s="33"/>
      <c r="C105" s="33"/>
      <c r="D105" s="37"/>
      <c r="E105" s="49"/>
      <c r="F105" s="36"/>
      <c r="G105" s="49"/>
      <c r="H105" s="36"/>
      <c r="I105" s="49"/>
      <c r="J105" s="49"/>
      <c r="K105" s="49"/>
      <c r="L105" s="49"/>
      <c r="M105" s="49"/>
    </row>
    <row r="106" spans="1:13" ht="26.4" outlineLevel="1" x14ac:dyDescent="0.25">
      <c r="A106" s="39"/>
      <c r="B106" s="40" t="s">
        <v>279</v>
      </c>
      <c r="C106" s="41" t="s">
        <v>280</v>
      </c>
      <c r="D106" s="42" t="s">
        <v>281</v>
      </c>
      <c r="E106" s="43" t="s">
        <v>230</v>
      </c>
      <c r="F106" s="126" t="s">
        <v>1374</v>
      </c>
      <c r="G106" s="119">
        <v>127.81767748381019</v>
      </c>
      <c r="H106" s="120">
        <f>I106/G106-1</f>
        <v>0.10000000000000009</v>
      </c>
      <c r="I106" s="119">
        <v>140.59944523219121</v>
      </c>
      <c r="J106" s="26">
        <f>ROUND(I106*$J$3,2)</f>
        <v>12086.97</v>
      </c>
      <c r="K106" s="27">
        <f>ROUND(I106*(1-$M$6),2)</f>
        <v>119.51</v>
      </c>
      <c r="L106" s="26">
        <f>ROUND(I106*$J$3*(1-$M$6)/1.2,2)</f>
        <v>8561.6</v>
      </c>
      <c r="M106" s="26">
        <f>ROUND(J106*(1-$M$6),2)</f>
        <v>10273.92</v>
      </c>
    </row>
    <row r="107" spans="1:13" ht="26.4" outlineLevel="1" x14ac:dyDescent="0.25">
      <c r="A107" s="39"/>
      <c r="B107" s="40" t="s">
        <v>282</v>
      </c>
      <c r="C107" s="41" t="s">
        <v>283</v>
      </c>
      <c r="D107" s="42" t="s">
        <v>284</v>
      </c>
      <c r="E107" s="43" t="s">
        <v>171</v>
      </c>
      <c r="F107" s="126" t="s">
        <v>1375</v>
      </c>
      <c r="G107" s="119">
        <v>139.6479538983051</v>
      </c>
      <c r="H107" s="120">
        <f>I107/G107-1</f>
        <v>9.9999999999999867E-2</v>
      </c>
      <c r="I107" s="119">
        <v>153.6127492881356</v>
      </c>
      <c r="J107" s="26">
        <f>ROUND(I107*$J$3,2)</f>
        <v>13205.69</v>
      </c>
      <c r="K107" s="27">
        <f>ROUND(I107*(1-$M$6),2)</f>
        <v>130.57</v>
      </c>
      <c r="L107" s="26">
        <f>ROUND(I107*$J$3*(1-$M$6)/1.2,2)</f>
        <v>9354.0300000000007</v>
      </c>
      <c r="M107" s="26">
        <f>ROUND(J107*(1-$M$6),2)</f>
        <v>11224.84</v>
      </c>
    </row>
    <row r="108" spans="1:13" outlineLevel="1" x14ac:dyDescent="0.25">
      <c r="A108" s="39"/>
      <c r="B108" s="45"/>
      <c r="C108" s="45"/>
      <c r="D108" s="46"/>
      <c r="E108" s="47"/>
      <c r="F108" s="44"/>
      <c r="G108" s="47"/>
      <c r="H108" s="44"/>
      <c r="I108" s="47"/>
      <c r="J108" s="31"/>
    </row>
    <row r="109" spans="1:13" outlineLevel="1" x14ac:dyDescent="0.25">
      <c r="A109" s="48" t="s">
        <v>285</v>
      </c>
      <c r="B109" s="33"/>
      <c r="C109" s="33"/>
      <c r="D109" s="37"/>
      <c r="E109" s="49"/>
      <c r="F109" s="36"/>
      <c r="G109" s="49"/>
      <c r="H109" s="36"/>
      <c r="I109" s="49"/>
      <c r="J109" s="49"/>
      <c r="K109" s="49"/>
      <c r="L109" s="49"/>
      <c r="M109" s="49"/>
    </row>
    <row r="110" spans="1:13" ht="39.6" outlineLevel="1" x14ac:dyDescent="0.25">
      <c r="A110" s="39"/>
      <c r="B110" s="40" t="s">
        <v>286</v>
      </c>
      <c r="C110" s="41" t="s">
        <v>287</v>
      </c>
      <c r="D110" s="42" t="s">
        <v>288</v>
      </c>
      <c r="E110" s="43" t="s">
        <v>289</v>
      </c>
      <c r="F110" s="126" t="s">
        <v>1376</v>
      </c>
      <c r="G110" s="119">
        <v>177.62473525423732</v>
      </c>
      <c r="H110" s="120">
        <f>I110/G110-1</f>
        <v>0.10000000000000009</v>
      </c>
      <c r="I110" s="119">
        <v>195.38720877966105</v>
      </c>
      <c r="J110" s="26">
        <f>ROUND(I110*$J$3,2)</f>
        <v>16796.93</v>
      </c>
      <c r="K110" s="27">
        <f>ROUND(I110*(1-$M$6),2)</f>
        <v>166.08</v>
      </c>
      <c r="L110" s="26">
        <f>ROUND(I110*$J$3*(1-$M$6)/1.2,2)</f>
        <v>11897.83</v>
      </c>
      <c r="M110" s="26">
        <f>ROUND(J110*(1-$M$6),2)</f>
        <v>14277.39</v>
      </c>
    </row>
    <row r="111" spans="1:13" ht="39.6" outlineLevel="1" x14ac:dyDescent="0.25">
      <c r="A111" s="39"/>
      <c r="B111" s="40" t="s">
        <v>290</v>
      </c>
      <c r="C111" s="41" t="s">
        <v>291</v>
      </c>
      <c r="D111" s="42" t="s">
        <v>292</v>
      </c>
      <c r="E111" s="43" t="s">
        <v>293</v>
      </c>
      <c r="F111" s="126" t="s">
        <v>1377</v>
      </c>
      <c r="G111" s="119">
        <v>194.81422576271189</v>
      </c>
      <c r="H111" s="120">
        <f>I111/G111-1</f>
        <v>0.10000000000000009</v>
      </c>
      <c r="I111" s="119">
        <v>214.29564833898309</v>
      </c>
      <c r="J111" s="26">
        <f>ROUND(I111*$J$3,2)</f>
        <v>18422.439999999999</v>
      </c>
      <c r="K111" s="27">
        <f>ROUND(I111*(1-$M$6),2)</f>
        <v>182.15</v>
      </c>
      <c r="L111" s="26">
        <f>ROUND(I111*$J$3*(1-$M$6)/1.2,2)</f>
        <v>13049.23</v>
      </c>
      <c r="M111" s="26">
        <f>ROUND(J111*(1-$M$6),2)</f>
        <v>15659.07</v>
      </c>
    </row>
    <row r="112" spans="1:13" outlineLevel="1" x14ac:dyDescent="0.25">
      <c r="A112" s="39"/>
      <c r="B112" s="41"/>
      <c r="C112" s="41"/>
      <c r="D112" s="42"/>
      <c r="E112" s="43"/>
      <c r="F112" s="44"/>
      <c r="G112" s="47"/>
      <c r="H112" s="44"/>
      <c r="I112" s="47"/>
      <c r="J112" s="31"/>
    </row>
    <row r="113" spans="1:13" ht="14.4" outlineLevel="1" x14ac:dyDescent="0.3">
      <c r="A113" s="55" t="s">
        <v>294</v>
      </c>
      <c r="B113" s="56"/>
      <c r="C113" s="57"/>
      <c r="D113" s="58"/>
      <c r="E113" s="59"/>
      <c r="F113" s="60"/>
      <c r="G113" s="49"/>
      <c r="H113" s="60"/>
      <c r="I113" s="49"/>
      <c r="J113" s="49"/>
      <c r="K113" s="49"/>
      <c r="L113" s="49"/>
      <c r="M113" s="49"/>
    </row>
    <row r="114" spans="1:13" ht="39.6" outlineLevel="1" x14ac:dyDescent="0.25">
      <c r="A114" s="39"/>
      <c r="B114" s="40" t="s">
        <v>295</v>
      </c>
      <c r="C114" s="41" t="s">
        <v>296</v>
      </c>
      <c r="D114" s="42" t="s">
        <v>297</v>
      </c>
      <c r="E114" s="43" t="s">
        <v>298</v>
      </c>
      <c r="F114" s="126" t="s">
        <v>1378</v>
      </c>
      <c r="G114" s="119">
        <v>211.61729652455594</v>
      </c>
      <c r="H114" s="120">
        <f>I114/G114-1</f>
        <v>0.10000000000000009</v>
      </c>
      <c r="I114" s="119">
        <v>232.77902617701153</v>
      </c>
      <c r="J114" s="26">
        <f>ROUND(I114*$J$3,2)</f>
        <v>20011.41</v>
      </c>
      <c r="K114" s="27">
        <f>ROUND(I114*(1-$M$6),2)</f>
        <v>197.86</v>
      </c>
      <c r="L114" s="26">
        <f>ROUND(I114*$J$3*(1-$M$6)/1.2,2)</f>
        <v>14174.75</v>
      </c>
      <c r="M114" s="26">
        <f>ROUND(J114*(1-$M$6),2)</f>
        <v>17009.7</v>
      </c>
    </row>
    <row r="115" spans="1:13" ht="39.6" outlineLevel="1" x14ac:dyDescent="0.25">
      <c r="A115" s="39"/>
      <c r="B115" s="40" t="s">
        <v>299</v>
      </c>
      <c r="C115" s="41" t="s">
        <v>300</v>
      </c>
      <c r="D115" s="42" t="s">
        <v>301</v>
      </c>
      <c r="E115" s="43" t="s">
        <v>302</v>
      </c>
      <c r="F115" s="126" t="s">
        <v>1379</v>
      </c>
      <c r="G115" s="119">
        <v>231.40320227603394</v>
      </c>
      <c r="H115" s="120">
        <f>I115/G115-1</f>
        <v>0.10000000000000009</v>
      </c>
      <c r="I115" s="119">
        <v>254.54352250363735</v>
      </c>
      <c r="J115" s="26">
        <f>ROUND(I115*$J$3,2)</f>
        <v>21882.44</v>
      </c>
      <c r="K115" s="27">
        <f>ROUND(I115*(1-$M$6),2)</f>
        <v>216.36</v>
      </c>
      <c r="L115" s="26">
        <f>ROUND(I115*$J$3*(1-$M$6)/1.2,2)</f>
        <v>15500.07</v>
      </c>
      <c r="M115" s="26">
        <f>ROUND(J115*(1-$M$6),2)</f>
        <v>18600.07</v>
      </c>
    </row>
    <row r="116" spans="1:13" outlineLevel="1" x14ac:dyDescent="0.25">
      <c r="A116" s="39"/>
      <c r="B116" s="45"/>
      <c r="C116" s="45"/>
      <c r="D116" s="46"/>
      <c r="E116" s="47"/>
      <c r="F116" s="44"/>
      <c r="G116" s="47"/>
      <c r="H116" s="44"/>
      <c r="I116" s="47"/>
      <c r="J116" s="31"/>
    </row>
    <row r="117" spans="1:13" outlineLevel="1" x14ac:dyDescent="0.25">
      <c r="A117" s="48" t="s">
        <v>303</v>
      </c>
      <c r="B117" s="33"/>
      <c r="C117" s="33"/>
      <c r="D117" s="37"/>
      <c r="E117" s="49"/>
      <c r="F117" s="36"/>
      <c r="G117" s="49"/>
      <c r="H117" s="36"/>
      <c r="I117" s="49"/>
      <c r="J117" s="49"/>
      <c r="K117" s="49"/>
      <c r="L117" s="49"/>
      <c r="M117" s="49"/>
    </row>
    <row r="118" spans="1:13" ht="26.4" outlineLevel="1" x14ac:dyDescent="0.25">
      <c r="A118" s="39"/>
      <c r="B118" s="40" t="s">
        <v>304</v>
      </c>
      <c r="C118" s="41" t="s">
        <v>305</v>
      </c>
      <c r="D118" s="42" t="s">
        <v>306</v>
      </c>
      <c r="E118" s="43" t="s">
        <v>307</v>
      </c>
      <c r="F118" s="126" t="s">
        <v>1380</v>
      </c>
      <c r="G118" s="119">
        <v>268.29012995816953</v>
      </c>
      <c r="H118" s="120">
        <f>I118/G118-1</f>
        <v>0.10000000000000009</v>
      </c>
      <c r="I118" s="119">
        <v>295.11914295398651</v>
      </c>
      <c r="J118" s="26">
        <f>ROUND(I118*$J$3,2)</f>
        <v>25370.63</v>
      </c>
      <c r="K118" s="27">
        <f>ROUND(I118*(1-$M$6),2)</f>
        <v>250.85</v>
      </c>
      <c r="L118" s="26">
        <f>ROUND(I118*$J$3*(1-$M$6)/1.2,2)</f>
        <v>17970.86</v>
      </c>
      <c r="M118" s="26">
        <f>ROUND(J118*(1-$M$6),2)</f>
        <v>21565.040000000001</v>
      </c>
    </row>
    <row r="119" spans="1:13" ht="26.4" outlineLevel="1" x14ac:dyDescent="0.25">
      <c r="A119" s="39"/>
      <c r="B119" s="40" t="s">
        <v>309</v>
      </c>
      <c r="C119" s="41" t="s">
        <v>310</v>
      </c>
      <c r="D119" s="42" t="s">
        <v>311</v>
      </c>
      <c r="E119" s="43" t="s">
        <v>312</v>
      </c>
      <c r="F119" s="126" t="s">
        <v>1381</v>
      </c>
      <c r="G119" s="119">
        <v>268.29012995816953</v>
      </c>
      <c r="H119" s="120">
        <f>I119/G119-1</f>
        <v>0.10000000000000009</v>
      </c>
      <c r="I119" s="119">
        <v>295.11914295398651</v>
      </c>
      <c r="J119" s="26">
        <f>ROUND(I119*$J$3,2)</f>
        <v>25370.63</v>
      </c>
      <c r="K119" s="27">
        <f>ROUND(I119*(1-$M$6),2)</f>
        <v>250.85</v>
      </c>
      <c r="L119" s="26">
        <f>ROUND(I119*$J$3*(1-$M$6)/1.2,2)</f>
        <v>17970.86</v>
      </c>
      <c r="M119" s="26">
        <f>ROUND(J119*(1-$M$6),2)</f>
        <v>21565.040000000001</v>
      </c>
    </row>
    <row r="120" spans="1:13" outlineLevel="1" x14ac:dyDescent="0.25">
      <c r="A120" s="39"/>
      <c r="B120" s="45"/>
      <c r="C120" s="45"/>
      <c r="D120" s="46"/>
      <c r="E120" s="47"/>
      <c r="F120" s="44"/>
      <c r="G120" s="47"/>
      <c r="H120" s="44"/>
      <c r="I120" s="47"/>
      <c r="J120" s="31"/>
    </row>
    <row r="121" spans="1:13" outlineLevel="1" x14ac:dyDescent="0.25">
      <c r="A121" s="48" t="s">
        <v>313</v>
      </c>
      <c r="B121" s="33"/>
      <c r="C121" s="33"/>
      <c r="D121" s="37"/>
      <c r="E121" s="49"/>
      <c r="F121" s="36"/>
      <c r="G121" s="49"/>
      <c r="H121" s="36"/>
      <c r="I121" s="49"/>
      <c r="J121" s="49"/>
      <c r="K121" s="49"/>
      <c r="L121" s="49"/>
      <c r="M121" s="49"/>
    </row>
    <row r="122" spans="1:13" ht="39.6" outlineLevel="1" x14ac:dyDescent="0.25">
      <c r="A122" s="39"/>
      <c r="B122" s="40" t="s">
        <v>314</v>
      </c>
      <c r="C122" s="41" t="s">
        <v>315</v>
      </c>
      <c r="D122" s="42" t="s">
        <v>316</v>
      </c>
      <c r="E122" s="43" t="s">
        <v>317</v>
      </c>
      <c r="F122" s="126" t="s">
        <v>1382</v>
      </c>
      <c r="G122" s="119">
        <v>277.18569129630504</v>
      </c>
      <c r="H122" s="120">
        <f>I122/G122-1</f>
        <v>0.10000000000000009</v>
      </c>
      <c r="I122" s="119">
        <v>304.90426042593555</v>
      </c>
      <c r="J122" s="26">
        <f>ROUND(I122*$J$3,2)</f>
        <v>26211.83</v>
      </c>
      <c r="K122" s="27">
        <f>ROUND(I122*(1-$M$6),2)</f>
        <v>259.17</v>
      </c>
      <c r="L122" s="26">
        <f>ROUND(I122*$J$3*(1-$M$6)/1.2,2)</f>
        <v>18566.71</v>
      </c>
      <c r="M122" s="26">
        <f>ROUND(J122*(1-$M$6),2)</f>
        <v>22280.06</v>
      </c>
    </row>
    <row r="123" spans="1:13" ht="39.6" outlineLevel="1" x14ac:dyDescent="0.25">
      <c r="A123" s="39"/>
      <c r="B123" s="40" t="s">
        <v>318</v>
      </c>
      <c r="C123" s="41" t="s">
        <v>319</v>
      </c>
      <c r="D123" s="42" t="s">
        <v>320</v>
      </c>
      <c r="E123" s="43" t="s">
        <v>321</v>
      </c>
      <c r="F123" s="126" t="s">
        <v>1383</v>
      </c>
      <c r="G123" s="119">
        <v>277.18569129630504</v>
      </c>
      <c r="H123" s="120">
        <f>I123/G123-1</f>
        <v>0.10000000000000009</v>
      </c>
      <c r="I123" s="119">
        <v>304.90426042593555</v>
      </c>
      <c r="J123" s="26">
        <f>ROUND(I123*$J$3,2)</f>
        <v>26211.83</v>
      </c>
      <c r="K123" s="27">
        <f>ROUND(I123*(1-$M$6),2)</f>
        <v>259.17</v>
      </c>
      <c r="L123" s="26">
        <f>ROUND(I123*$J$3*(1-$M$6)/1.2,2)</f>
        <v>18566.71</v>
      </c>
      <c r="M123" s="26">
        <f>ROUND(J123*(1-$M$6),2)</f>
        <v>22280.06</v>
      </c>
    </row>
    <row r="124" spans="1:13" ht="39.6" outlineLevel="1" x14ac:dyDescent="0.25">
      <c r="A124" s="39"/>
      <c r="B124" s="40" t="s">
        <v>322</v>
      </c>
      <c r="C124" s="41" t="s">
        <v>323</v>
      </c>
      <c r="D124" s="42" t="s">
        <v>324</v>
      </c>
      <c r="E124" s="43" t="s">
        <v>325</v>
      </c>
      <c r="F124" s="126" t="s">
        <v>1384</v>
      </c>
      <c r="G124" s="119">
        <v>277.18569129630504</v>
      </c>
      <c r="H124" s="120">
        <f>I124/G124-1</f>
        <v>0.10000000000000009</v>
      </c>
      <c r="I124" s="119">
        <v>304.90426042593555</v>
      </c>
      <c r="J124" s="26">
        <f>ROUND(I124*$J$3,2)</f>
        <v>26211.83</v>
      </c>
      <c r="K124" s="27">
        <f>ROUND(I124*(1-$M$6),2)</f>
        <v>259.17</v>
      </c>
      <c r="L124" s="26">
        <f>ROUND(I124*$J$3*(1-$M$6)/1.2,2)</f>
        <v>18566.71</v>
      </c>
      <c r="M124" s="26">
        <f>ROUND(J124*(1-$M$6),2)</f>
        <v>22280.06</v>
      </c>
    </row>
    <row r="125" spans="1:13" ht="39.6" outlineLevel="1" x14ac:dyDescent="0.25">
      <c r="A125" s="39"/>
      <c r="B125" s="40" t="s">
        <v>326</v>
      </c>
      <c r="C125" s="41" t="s">
        <v>327</v>
      </c>
      <c r="D125" s="42" t="s">
        <v>328</v>
      </c>
      <c r="E125" s="43" t="s">
        <v>329</v>
      </c>
      <c r="F125" s="126" t="s">
        <v>1385</v>
      </c>
      <c r="G125" s="119">
        <v>277.18569129630504</v>
      </c>
      <c r="H125" s="120">
        <f>I125/G125-1</f>
        <v>0.10000000000000009</v>
      </c>
      <c r="I125" s="119">
        <v>304.90426042593555</v>
      </c>
      <c r="J125" s="26">
        <f>ROUND(I125*$J$3,2)</f>
        <v>26211.83</v>
      </c>
      <c r="K125" s="27">
        <f>ROUND(I125*(1-$M$6),2)</f>
        <v>259.17</v>
      </c>
      <c r="L125" s="26">
        <f>ROUND(I125*$J$3*(1-$M$6)/1.2,2)</f>
        <v>18566.71</v>
      </c>
      <c r="M125" s="26">
        <f>ROUND(J125*(1-$M$6),2)</f>
        <v>22280.06</v>
      </c>
    </row>
    <row r="126" spans="1:13" outlineLevel="1" x14ac:dyDescent="0.25">
      <c r="A126" s="39"/>
      <c r="B126" s="45"/>
      <c r="C126" s="45"/>
      <c r="D126" s="46"/>
      <c r="E126" s="47"/>
      <c r="F126" s="44"/>
      <c r="G126" s="47"/>
      <c r="H126" s="44"/>
      <c r="I126" s="47"/>
      <c r="J126" s="31"/>
    </row>
    <row r="127" spans="1:13" outlineLevel="1" x14ac:dyDescent="0.25">
      <c r="A127" s="48" t="s">
        <v>330</v>
      </c>
      <c r="B127" s="33"/>
      <c r="C127" s="33"/>
      <c r="D127" s="37"/>
      <c r="E127" s="49"/>
      <c r="F127" s="36"/>
      <c r="G127" s="49"/>
      <c r="H127" s="36"/>
      <c r="I127" s="49"/>
      <c r="J127" s="49"/>
      <c r="K127" s="49"/>
      <c r="L127" s="49"/>
      <c r="M127" s="49"/>
    </row>
    <row r="128" spans="1:13" ht="39.6" outlineLevel="1" x14ac:dyDescent="0.25">
      <c r="A128" s="39"/>
      <c r="B128" s="61">
        <v>244379</v>
      </c>
      <c r="C128" s="61">
        <v>244379</v>
      </c>
      <c r="D128" s="42" t="s">
        <v>331</v>
      </c>
      <c r="E128" s="43" t="s">
        <v>332</v>
      </c>
      <c r="F128" s="126" t="s">
        <v>308</v>
      </c>
      <c r="G128" s="119">
        <v>10.256396003389828</v>
      </c>
      <c r="H128" s="120">
        <f>I128/G128-1</f>
        <v>9.9999999999999867E-2</v>
      </c>
      <c r="I128" s="119">
        <v>11.28203560372881</v>
      </c>
      <c r="J128" s="26">
        <f>ROUND(I128*$J$3,2)</f>
        <v>969.89</v>
      </c>
      <c r="K128" s="27">
        <f>ROUND(I128*(1-$M$6),2)</f>
        <v>9.59</v>
      </c>
      <c r="L128" s="26">
        <f>ROUND(I128*$J$3*(1-$M$6)/1.2,2)</f>
        <v>687</v>
      </c>
      <c r="M128" s="26">
        <f>ROUND(J128*(1-$M$6),2)</f>
        <v>824.41</v>
      </c>
    </row>
    <row r="129" spans="1:13" ht="39.6" outlineLevel="1" x14ac:dyDescent="0.25">
      <c r="A129" s="39"/>
      <c r="B129" s="61">
        <v>244380</v>
      </c>
      <c r="C129" s="61">
        <v>244380</v>
      </c>
      <c r="D129" s="42" t="s">
        <v>333</v>
      </c>
      <c r="E129" s="43" t="s">
        <v>334</v>
      </c>
      <c r="F129" s="126" t="s">
        <v>308</v>
      </c>
      <c r="G129" s="119">
        <v>11.71841946943729</v>
      </c>
      <c r="H129" s="120">
        <f>I129/G129-1</f>
        <v>0.10000000000000009</v>
      </c>
      <c r="I129" s="119">
        <v>12.890261416381019</v>
      </c>
      <c r="J129" s="26">
        <f>ROUND(I129*$J$3,2)</f>
        <v>1108.1400000000001</v>
      </c>
      <c r="K129" s="27">
        <f>ROUND(I129*(1-$M$6),2)</f>
        <v>10.96</v>
      </c>
      <c r="L129" s="26">
        <f>ROUND(I129*$J$3*(1-$M$6)/1.2,2)</f>
        <v>784.93</v>
      </c>
      <c r="M129" s="26">
        <f>ROUND(J129*(1-$M$6),2)</f>
        <v>941.92</v>
      </c>
    </row>
    <row r="130" spans="1:13" ht="26.4" outlineLevel="1" x14ac:dyDescent="0.25">
      <c r="A130" s="39"/>
      <c r="B130" s="61">
        <v>237009</v>
      </c>
      <c r="C130" s="61">
        <v>237009</v>
      </c>
      <c r="D130" s="42" t="s">
        <v>335</v>
      </c>
      <c r="E130" s="43" t="s">
        <v>336</v>
      </c>
      <c r="F130" s="126" t="s">
        <v>308</v>
      </c>
      <c r="G130" s="119">
        <v>2.9222133864406783</v>
      </c>
      <c r="H130" s="120">
        <f>I130/G130-1</f>
        <v>0.10000000000000009</v>
      </c>
      <c r="I130" s="119">
        <v>3.2144347250847463</v>
      </c>
      <c r="J130" s="26">
        <f>ROUND(I130*$J$3,2)</f>
        <v>276.33999999999997</v>
      </c>
      <c r="K130" s="27">
        <f>ROUND(I130*(1-$M$6),2)</f>
        <v>2.73</v>
      </c>
      <c r="L130" s="26">
        <f>ROUND(I130*$J$3*(1-$M$6)/1.2,2)</f>
        <v>195.74</v>
      </c>
      <c r="M130" s="26">
        <f>ROUND(J130*(1-$M$6),2)</f>
        <v>234.89</v>
      </c>
    </row>
    <row r="131" spans="1:13" outlineLevel="1" x14ac:dyDescent="0.25">
      <c r="A131" s="39"/>
      <c r="B131" s="45"/>
      <c r="C131" s="45"/>
      <c r="D131" s="46"/>
      <c r="E131" s="47"/>
      <c r="F131" s="44"/>
      <c r="G131" s="47"/>
      <c r="H131" s="44"/>
      <c r="I131" s="47"/>
      <c r="J131" s="31"/>
    </row>
    <row r="132" spans="1:13" outlineLevel="1" x14ac:dyDescent="0.25">
      <c r="A132" s="48" t="s">
        <v>337</v>
      </c>
      <c r="B132" s="33"/>
      <c r="C132" s="33"/>
      <c r="D132" s="37"/>
      <c r="E132" s="49"/>
      <c r="F132" s="36"/>
      <c r="G132" s="49"/>
      <c r="H132" s="36"/>
      <c r="I132" s="49"/>
      <c r="J132" s="49"/>
      <c r="K132" s="49"/>
      <c r="L132" s="49"/>
      <c r="M132" s="49"/>
    </row>
    <row r="133" spans="1:13" ht="39.6" outlineLevel="1" x14ac:dyDescent="0.25">
      <c r="A133" s="39"/>
      <c r="B133" s="40" t="s">
        <v>338</v>
      </c>
      <c r="C133" s="41" t="s">
        <v>339</v>
      </c>
      <c r="D133" s="42" t="s">
        <v>340</v>
      </c>
      <c r="E133" s="43" t="s">
        <v>341</v>
      </c>
      <c r="F133" s="126" t="s">
        <v>1386</v>
      </c>
      <c r="G133" s="119">
        <v>228.55662264783052</v>
      </c>
      <c r="H133" s="120">
        <f>I133/G133-1</f>
        <v>0.10000000000000009</v>
      </c>
      <c r="I133" s="119">
        <v>251.41228491261359</v>
      </c>
      <c r="J133" s="26">
        <f>ROUND(I133*$J$3,2)</f>
        <v>21613.26</v>
      </c>
      <c r="K133" s="27">
        <f>ROUND(I133*(1-$M$6),2)</f>
        <v>213.7</v>
      </c>
      <c r="L133" s="26">
        <f>ROUND(I133*$J$3*(1-$M$6)/1.2,2)</f>
        <v>15309.39</v>
      </c>
      <c r="M133" s="26">
        <f>ROUND(J133*(1-$M$6),2)</f>
        <v>18371.27</v>
      </c>
    </row>
    <row r="134" spans="1:13" ht="39.6" outlineLevel="1" x14ac:dyDescent="0.25">
      <c r="A134" s="39"/>
      <c r="B134" s="40" t="s">
        <v>342</v>
      </c>
      <c r="C134" s="41" t="s">
        <v>343</v>
      </c>
      <c r="D134" s="42" t="s">
        <v>344</v>
      </c>
      <c r="E134" s="43" t="s">
        <v>345</v>
      </c>
      <c r="F134" s="126" t="s">
        <v>1387</v>
      </c>
      <c r="G134" s="119">
        <v>217.14658263811526</v>
      </c>
      <c r="H134" s="120">
        <f>I134/G134-1</f>
        <v>0.10000000000000009</v>
      </c>
      <c r="I134" s="119">
        <v>238.86124090192681</v>
      </c>
      <c r="J134" s="26">
        <f>ROUND(I134*$J$3,2)</f>
        <v>20534.28</v>
      </c>
      <c r="K134" s="27">
        <f>ROUND(I134*(1-$M$6),2)</f>
        <v>203.03</v>
      </c>
      <c r="L134" s="26">
        <f>ROUND(I134*$J$3*(1-$M$6)/1.2,2)</f>
        <v>14545.11</v>
      </c>
      <c r="M134" s="26">
        <f>ROUND(J134*(1-$M$6),2)</f>
        <v>17454.14</v>
      </c>
    </row>
    <row r="135" spans="1:13" outlineLevel="1" x14ac:dyDescent="0.25">
      <c r="A135" s="39"/>
      <c r="B135" s="41"/>
      <c r="C135" s="41"/>
      <c r="D135" s="42"/>
      <c r="E135" s="43"/>
      <c r="F135" s="44"/>
      <c r="G135" s="47"/>
      <c r="H135" s="44"/>
      <c r="I135" s="47"/>
      <c r="J135" s="31"/>
    </row>
    <row r="136" spans="1:13" ht="39.6" outlineLevel="1" x14ac:dyDescent="0.25">
      <c r="A136" s="39"/>
      <c r="B136" s="40" t="s">
        <v>346</v>
      </c>
      <c r="C136" s="41" t="s">
        <v>347</v>
      </c>
      <c r="D136" s="42" t="s">
        <v>348</v>
      </c>
      <c r="E136" s="43" t="s">
        <v>349</v>
      </c>
      <c r="F136" s="126" t="s">
        <v>1388</v>
      </c>
      <c r="G136" s="119">
        <v>240.80877579755594</v>
      </c>
      <c r="H136" s="120">
        <f>I136/G136-1</f>
        <v>0.10000000000000009</v>
      </c>
      <c r="I136" s="119">
        <v>264.88965337731156</v>
      </c>
      <c r="J136" s="26">
        <f>ROUND(I136*$J$3,2)</f>
        <v>22771.87</v>
      </c>
      <c r="K136" s="27">
        <f>ROUND(I136*(1-$M$6),2)</f>
        <v>225.16</v>
      </c>
      <c r="L136" s="26">
        <f>ROUND(I136*$J$3*(1-$M$6)/1.2,2)</f>
        <v>16130.08</v>
      </c>
      <c r="M136" s="26">
        <f>ROUND(J136*(1-$M$6),2)</f>
        <v>19356.09</v>
      </c>
    </row>
    <row r="137" spans="1:13" ht="39.6" outlineLevel="1" x14ac:dyDescent="0.25">
      <c r="A137" s="39"/>
      <c r="B137" s="40" t="s">
        <v>350</v>
      </c>
      <c r="C137" s="41" t="s">
        <v>351</v>
      </c>
      <c r="D137" s="42" t="s">
        <v>352</v>
      </c>
      <c r="E137" s="43" t="s">
        <v>353</v>
      </c>
      <c r="F137" s="126" t="s">
        <v>1389</v>
      </c>
      <c r="G137" s="119">
        <v>229.44617878164405</v>
      </c>
      <c r="H137" s="120">
        <f>I137/G137-1</f>
        <v>0.10000000000000009</v>
      </c>
      <c r="I137" s="119">
        <v>252.39079665980847</v>
      </c>
      <c r="J137" s="26">
        <f>ROUND(I137*$J$3,2)</f>
        <v>21697.38</v>
      </c>
      <c r="K137" s="27">
        <f>ROUND(I137*(1-$M$6),2)</f>
        <v>214.53</v>
      </c>
      <c r="L137" s="26">
        <f>ROUND(I137*$J$3*(1-$M$6)/1.2,2)</f>
        <v>15368.98</v>
      </c>
      <c r="M137" s="26">
        <f>ROUND(J137*(1-$M$6),2)</f>
        <v>18442.77</v>
      </c>
    </row>
    <row r="138" spans="1:13" outlineLevel="1" x14ac:dyDescent="0.25">
      <c r="A138" s="39"/>
      <c r="B138" s="45"/>
      <c r="C138" s="45"/>
      <c r="D138" s="46"/>
      <c r="E138" s="47"/>
      <c r="F138" s="44"/>
      <c r="G138" s="47"/>
      <c r="H138" s="44"/>
      <c r="I138" s="47"/>
      <c r="J138" s="31"/>
    </row>
    <row r="139" spans="1:13" outlineLevel="1" x14ac:dyDescent="0.25">
      <c r="A139" s="48" t="s">
        <v>354</v>
      </c>
      <c r="B139" s="33"/>
      <c r="C139" s="33"/>
      <c r="D139" s="37"/>
      <c r="E139" s="49"/>
      <c r="F139" s="36"/>
      <c r="G139" s="49"/>
      <c r="H139" s="36"/>
      <c r="I139" s="49"/>
      <c r="J139" s="49"/>
      <c r="K139" s="49"/>
      <c r="L139" s="49"/>
      <c r="M139" s="49"/>
    </row>
    <row r="140" spans="1:13" ht="39.6" outlineLevel="1" x14ac:dyDescent="0.25">
      <c r="A140" s="62" t="s">
        <v>77</v>
      </c>
      <c r="B140" s="40" t="s">
        <v>355</v>
      </c>
      <c r="C140" s="41" t="s">
        <v>356</v>
      </c>
      <c r="D140" s="42" t="s">
        <v>357</v>
      </c>
      <c r="E140" s="43" t="s">
        <v>358</v>
      </c>
      <c r="F140" s="126" t="s">
        <v>1390</v>
      </c>
      <c r="G140" s="119">
        <v>263.57218779661019</v>
      </c>
      <c r="H140" s="120">
        <f t="shared" ref="H140:H145" si="15">I140/G140-1</f>
        <v>0.10000000000000009</v>
      </c>
      <c r="I140" s="119">
        <v>289.92940657627122</v>
      </c>
      <c r="J140" s="26">
        <f t="shared" ref="J140:J145" si="16">ROUND(I140*$J$3,2)</f>
        <v>24924.48</v>
      </c>
      <c r="K140" s="27">
        <f t="shared" ref="K140:K145" si="17">ROUND(I140*(1-$M$6),2)</f>
        <v>246.44</v>
      </c>
      <c r="L140" s="26">
        <f t="shared" ref="L140:L145" si="18">ROUND(I140*$J$3*(1-$M$6)/1.2,2)</f>
        <v>17654.84</v>
      </c>
      <c r="M140" s="26">
        <f t="shared" ref="M140:M145" si="19">ROUND(J140*(1-$M$6),2)</f>
        <v>21185.81</v>
      </c>
    </row>
    <row r="141" spans="1:13" ht="52.8" outlineLevel="1" x14ac:dyDescent="0.25">
      <c r="A141" s="62" t="s">
        <v>77</v>
      </c>
      <c r="B141" s="40" t="s">
        <v>359</v>
      </c>
      <c r="C141" s="41" t="s">
        <v>360</v>
      </c>
      <c r="D141" s="43" t="s">
        <v>361</v>
      </c>
      <c r="E141" s="43" t="s">
        <v>362</v>
      </c>
      <c r="F141" s="126" t="s">
        <v>1391</v>
      </c>
      <c r="G141" s="119">
        <v>263.57218779661019</v>
      </c>
      <c r="H141" s="120">
        <f t="shared" si="15"/>
        <v>0.10000000000000009</v>
      </c>
      <c r="I141" s="119">
        <v>289.92940657627122</v>
      </c>
      <c r="J141" s="26">
        <f t="shared" si="16"/>
        <v>24924.48</v>
      </c>
      <c r="K141" s="27">
        <f t="shared" si="17"/>
        <v>246.44</v>
      </c>
      <c r="L141" s="26">
        <f t="shared" si="18"/>
        <v>17654.84</v>
      </c>
      <c r="M141" s="26">
        <f t="shared" si="19"/>
        <v>21185.81</v>
      </c>
    </row>
    <row r="142" spans="1:13" ht="39.6" outlineLevel="1" x14ac:dyDescent="0.25">
      <c r="A142" s="62" t="s">
        <v>77</v>
      </c>
      <c r="B142" s="40" t="s">
        <v>363</v>
      </c>
      <c r="C142" s="41" t="s">
        <v>364</v>
      </c>
      <c r="D142" s="43" t="s">
        <v>365</v>
      </c>
      <c r="E142" s="43" t="s">
        <v>366</v>
      </c>
      <c r="F142" s="126" t="s">
        <v>1392</v>
      </c>
      <c r="G142" s="119">
        <v>269.30201796610169</v>
      </c>
      <c r="H142" s="120">
        <f t="shared" si="15"/>
        <v>0.10000000000000009</v>
      </c>
      <c r="I142" s="119">
        <v>296.23221976271185</v>
      </c>
      <c r="J142" s="26">
        <f t="shared" si="16"/>
        <v>25466.31</v>
      </c>
      <c r="K142" s="27">
        <f t="shared" si="17"/>
        <v>251.8</v>
      </c>
      <c r="L142" s="26">
        <f t="shared" si="18"/>
        <v>18038.64</v>
      </c>
      <c r="M142" s="26">
        <f t="shared" si="19"/>
        <v>21646.36</v>
      </c>
    </row>
    <row r="143" spans="1:13" ht="52.8" outlineLevel="1" x14ac:dyDescent="0.25">
      <c r="A143" s="62" t="s">
        <v>77</v>
      </c>
      <c r="B143" s="40" t="s">
        <v>367</v>
      </c>
      <c r="C143" s="41" t="s">
        <v>368</v>
      </c>
      <c r="D143" s="43" t="s">
        <v>369</v>
      </c>
      <c r="E143" s="43" t="s">
        <v>370</v>
      </c>
      <c r="F143" s="126" t="s">
        <v>1393</v>
      </c>
      <c r="G143" s="119">
        <v>269.30201796610169</v>
      </c>
      <c r="H143" s="120">
        <f t="shared" si="15"/>
        <v>0.10000000000000009</v>
      </c>
      <c r="I143" s="119">
        <v>296.23221976271185</v>
      </c>
      <c r="J143" s="26">
        <f t="shared" si="16"/>
        <v>25466.31</v>
      </c>
      <c r="K143" s="27">
        <f t="shared" si="17"/>
        <v>251.8</v>
      </c>
      <c r="L143" s="26">
        <f t="shared" si="18"/>
        <v>18038.64</v>
      </c>
      <c r="M143" s="26">
        <f t="shared" si="19"/>
        <v>21646.36</v>
      </c>
    </row>
    <row r="144" spans="1:13" ht="52.8" outlineLevel="1" x14ac:dyDescent="0.25">
      <c r="A144" s="62" t="s">
        <v>77</v>
      </c>
      <c r="B144" s="40" t="s">
        <v>371</v>
      </c>
      <c r="C144" s="41" t="s">
        <v>372</v>
      </c>
      <c r="D144" s="43" t="s">
        <v>373</v>
      </c>
      <c r="E144" s="43" t="s">
        <v>374</v>
      </c>
      <c r="F144" s="126" t="s">
        <v>1394</v>
      </c>
      <c r="G144" s="119">
        <v>263.57218779661019</v>
      </c>
      <c r="H144" s="120">
        <f t="shared" si="15"/>
        <v>0.10000000000000009</v>
      </c>
      <c r="I144" s="119">
        <v>289.92940657627122</v>
      </c>
      <c r="J144" s="26">
        <f t="shared" si="16"/>
        <v>24924.48</v>
      </c>
      <c r="K144" s="27">
        <f t="shared" si="17"/>
        <v>246.44</v>
      </c>
      <c r="L144" s="26">
        <f t="shared" si="18"/>
        <v>17654.84</v>
      </c>
      <c r="M144" s="26">
        <f t="shared" si="19"/>
        <v>21185.81</v>
      </c>
    </row>
    <row r="145" spans="1:13" ht="52.8" outlineLevel="1" x14ac:dyDescent="0.25">
      <c r="A145" s="62" t="s">
        <v>77</v>
      </c>
      <c r="B145" s="40" t="s">
        <v>375</v>
      </c>
      <c r="C145" s="41" t="s">
        <v>376</v>
      </c>
      <c r="D145" s="43" t="s">
        <v>377</v>
      </c>
      <c r="E145" s="43" t="s">
        <v>378</v>
      </c>
      <c r="F145" s="126" t="s">
        <v>1395</v>
      </c>
      <c r="G145" s="119">
        <v>269.30201796610169</v>
      </c>
      <c r="H145" s="120">
        <f t="shared" si="15"/>
        <v>0.10000000000000009</v>
      </c>
      <c r="I145" s="119">
        <v>296.23221976271185</v>
      </c>
      <c r="J145" s="26">
        <f t="shared" si="16"/>
        <v>25466.31</v>
      </c>
      <c r="K145" s="27">
        <f t="shared" si="17"/>
        <v>251.8</v>
      </c>
      <c r="L145" s="26">
        <f t="shared" si="18"/>
        <v>18038.64</v>
      </c>
      <c r="M145" s="26">
        <f t="shared" si="19"/>
        <v>21646.36</v>
      </c>
    </row>
    <row r="146" spans="1:13" outlineLevel="1" x14ac:dyDescent="0.25">
      <c r="A146" s="48" t="s">
        <v>379</v>
      </c>
      <c r="B146" s="33"/>
      <c r="C146" s="33"/>
      <c r="D146" s="37"/>
      <c r="E146" s="49"/>
      <c r="F146" s="36"/>
      <c r="G146" s="49"/>
      <c r="H146" s="36"/>
      <c r="I146" s="49"/>
      <c r="J146" s="49"/>
      <c r="K146" s="49"/>
      <c r="L146" s="49"/>
      <c r="M146" s="49"/>
    </row>
    <row r="147" spans="1:13" ht="52.8" outlineLevel="1" x14ac:dyDescent="0.25">
      <c r="A147" s="62" t="s">
        <v>77</v>
      </c>
      <c r="B147" s="40" t="s">
        <v>380</v>
      </c>
      <c r="C147" s="41" t="s">
        <v>381</v>
      </c>
      <c r="D147" s="42" t="s">
        <v>382</v>
      </c>
      <c r="E147" s="43" t="s">
        <v>358</v>
      </c>
      <c r="F147" s="126" t="s">
        <v>1396</v>
      </c>
      <c r="G147" s="119">
        <v>263.57218779661019</v>
      </c>
      <c r="H147" s="120">
        <f t="shared" ref="H147:H152" si="20">I147/G147-1</f>
        <v>0.10000000000000009</v>
      </c>
      <c r="I147" s="119">
        <v>289.92940657627122</v>
      </c>
      <c r="J147" s="26">
        <f t="shared" ref="J147:J152" si="21">ROUND(I147*$J$3,2)</f>
        <v>24924.48</v>
      </c>
      <c r="K147" s="27">
        <f t="shared" ref="K147:K152" si="22">ROUND(I147*(1-$M$6),2)</f>
        <v>246.44</v>
      </c>
      <c r="L147" s="26">
        <f t="shared" ref="L147:L152" si="23">ROUND(I147*$J$3*(1-$M$6)/1.2,2)</f>
        <v>17654.84</v>
      </c>
      <c r="M147" s="26">
        <f t="shared" ref="M147:M152" si="24">ROUND(J147*(1-$M$6),2)</f>
        <v>21185.81</v>
      </c>
    </row>
    <row r="148" spans="1:13" ht="52.8" outlineLevel="1" x14ac:dyDescent="0.25">
      <c r="A148" s="62" t="s">
        <v>77</v>
      </c>
      <c r="B148" s="40" t="s">
        <v>383</v>
      </c>
      <c r="C148" s="41" t="s">
        <v>384</v>
      </c>
      <c r="D148" s="43" t="s">
        <v>385</v>
      </c>
      <c r="E148" s="43" t="s">
        <v>362</v>
      </c>
      <c r="F148" s="126" t="s">
        <v>1397</v>
      </c>
      <c r="G148" s="119">
        <v>263.57218779661019</v>
      </c>
      <c r="H148" s="120">
        <f t="shared" si="20"/>
        <v>0.10000000000000009</v>
      </c>
      <c r="I148" s="119">
        <v>289.92940657627122</v>
      </c>
      <c r="J148" s="26">
        <f t="shared" si="21"/>
        <v>24924.48</v>
      </c>
      <c r="K148" s="27">
        <f t="shared" si="22"/>
        <v>246.44</v>
      </c>
      <c r="L148" s="26">
        <f t="shared" si="23"/>
        <v>17654.84</v>
      </c>
      <c r="M148" s="26">
        <f t="shared" si="24"/>
        <v>21185.81</v>
      </c>
    </row>
    <row r="149" spans="1:13" ht="52.8" outlineLevel="1" x14ac:dyDescent="0.25">
      <c r="A149" s="62"/>
      <c r="B149" s="40" t="s">
        <v>386</v>
      </c>
      <c r="C149" s="41" t="s">
        <v>387</v>
      </c>
      <c r="D149" s="43" t="s">
        <v>388</v>
      </c>
      <c r="E149" s="43" t="s">
        <v>366</v>
      </c>
      <c r="F149" s="126" t="s">
        <v>1398</v>
      </c>
      <c r="G149" s="119">
        <v>269.30201796610169</v>
      </c>
      <c r="H149" s="120">
        <f t="shared" si="20"/>
        <v>0.10000000000000009</v>
      </c>
      <c r="I149" s="119">
        <v>296.23221976271185</v>
      </c>
      <c r="J149" s="26">
        <f t="shared" si="21"/>
        <v>25466.31</v>
      </c>
      <c r="K149" s="27">
        <f t="shared" si="22"/>
        <v>251.8</v>
      </c>
      <c r="L149" s="26">
        <f t="shared" si="23"/>
        <v>18038.64</v>
      </c>
      <c r="M149" s="26">
        <f t="shared" si="24"/>
        <v>21646.36</v>
      </c>
    </row>
    <row r="150" spans="1:13" ht="66" outlineLevel="1" x14ac:dyDescent="0.25">
      <c r="A150" s="62"/>
      <c r="B150" s="40" t="s">
        <v>389</v>
      </c>
      <c r="C150" s="41" t="s">
        <v>390</v>
      </c>
      <c r="D150" s="43" t="s">
        <v>391</v>
      </c>
      <c r="E150" s="43" t="s">
        <v>370</v>
      </c>
      <c r="F150" s="126" t="s">
        <v>1399</v>
      </c>
      <c r="G150" s="119">
        <v>275.03184813559318</v>
      </c>
      <c r="H150" s="120">
        <f t="shared" si="20"/>
        <v>9.9999999999999867E-2</v>
      </c>
      <c r="I150" s="119">
        <v>302.53503294915248</v>
      </c>
      <c r="J150" s="26">
        <f t="shared" si="21"/>
        <v>26008.15</v>
      </c>
      <c r="K150" s="27">
        <f t="shared" si="22"/>
        <v>257.14999999999998</v>
      </c>
      <c r="L150" s="26">
        <f t="shared" si="23"/>
        <v>18422.439999999999</v>
      </c>
      <c r="M150" s="26">
        <f t="shared" si="24"/>
        <v>22106.93</v>
      </c>
    </row>
    <row r="151" spans="1:13" ht="52.8" outlineLevel="1" x14ac:dyDescent="0.25">
      <c r="A151" s="62"/>
      <c r="B151" s="40" t="s">
        <v>392</v>
      </c>
      <c r="C151" s="41" t="s">
        <v>393</v>
      </c>
      <c r="D151" s="43" t="s">
        <v>394</v>
      </c>
      <c r="E151" s="43" t="s">
        <v>374</v>
      </c>
      <c r="F151" s="126" t="s">
        <v>1400</v>
      </c>
      <c r="G151" s="119">
        <v>263.57218779661019</v>
      </c>
      <c r="H151" s="120">
        <f t="shared" si="20"/>
        <v>0.10000000000000009</v>
      </c>
      <c r="I151" s="119">
        <v>289.92940657627122</v>
      </c>
      <c r="J151" s="26">
        <f t="shared" si="21"/>
        <v>24924.48</v>
      </c>
      <c r="K151" s="27">
        <f t="shared" si="22"/>
        <v>246.44</v>
      </c>
      <c r="L151" s="26">
        <f t="shared" si="23"/>
        <v>17654.84</v>
      </c>
      <c r="M151" s="26">
        <f t="shared" si="24"/>
        <v>21185.81</v>
      </c>
    </row>
    <row r="152" spans="1:13" ht="52.8" outlineLevel="1" x14ac:dyDescent="0.25">
      <c r="A152" s="62"/>
      <c r="B152" s="40" t="s">
        <v>395</v>
      </c>
      <c r="C152" s="41" t="s">
        <v>396</v>
      </c>
      <c r="D152" s="43" t="s">
        <v>397</v>
      </c>
      <c r="E152" s="43" t="s">
        <v>378</v>
      </c>
      <c r="F152" s="126" t="s">
        <v>1401</v>
      </c>
      <c r="G152" s="119">
        <v>269.30201796610169</v>
      </c>
      <c r="H152" s="120">
        <f t="shared" si="20"/>
        <v>0.10000000000000009</v>
      </c>
      <c r="I152" s="119">
        <v>296.23221976271185</v>
      </c>
      <c r="J152" s="26">
        <f t="shared" si="21"/>
        <v>25466.31</v>
      </c>
      <c r="K152" s="27">
        <f t="shared" si="22"/>
        <v>251.8</v>
      </c>
      <c r="L152" s="26">
        <f t="shared" si="23"/>
        <v>18038.64</v>
      </c>
      <c r="M152" s="26">
        <f t="shared" si="24"/>
        <v>21646.36</v>
      </c>
    </row>
    <row r="153" spans="1:13" outlineLevel="1" x14ac:dyDescent="0.25">
      <c r="A153" s="39"/>
      <c r="B153" s="45"/>
      <c r="C153" s="45"/>
      <c r="D153" s="46"/>
      <c r="E153" s="47"/>
      <c r="F153" s="44"/>
      <c r="G153" s="47"/>
      <c r="H153" s="44"/>
      <c r="I153" s="47"/>
      <c r="J153" s="31"/>
    </row>
    <row r="154" spans="1:13" outlineLevel="1" x14ac:dyDescent="0.25">
      <c r="A154" s="63" t="s">
        <v>398</v>
      </c>
      <c r="B154" s="63"/>
      <c r="C154" s="64"/>
      <c r="D154" s="65"/>
      <c r="E154" s="66"/>
      <c r="F154" s="44"/>
      <c r="G154" s="47"/>
      <c r="H154" s="44"/>
      <c r="I154" s="47"/>
      <c r="J154" s="31"/>
    </row>
    <row r="155" spans="1:13" ht="39.6" outlineLevel="1" x14ac:dyDescent="0.25">
      <c r="A155" s="39"/>
      <c r="B155" s="40" t="s">
        <v>399</v>
      </c>
      <c r="C155" s="41" t="s">
        <v>400</v>
      </c>
      <c r="D155" s="42" t="s">
        <v>401</v>
      </c>
      <c r="E155" s="43" t="s">
        <v>402</v>
      </c>
      <c r="F155" s="126" t="s">
        <v>1402</v>
      </c>
      <c r="G155" s="119">
        <v>160.43524474576273</v>
      </c>
      <c r="H155" s="120">
        <f t="shared" ref="H155:H163" si="25">I155/G155-1</f>
        <v>0.10000000000000009</v>
      </c>
      <c r="I155" s="119">
        <v>176.47876922033902</v>
      </c>
      <c r="J155" s="26">
        <f t="shared" ref="J155:J163" si="26">ROUND(I155*$J$3,2)</f>
        <v>15171.42</v>
      </c>
      <c r="K155" s="27">
        <f t="shared" ref="K155:K163" si="27">ROUND(I155*(1-$M$6),2)</f>
        <v>150.01</v>
      </c>
      <c r="L155" s="26">
        <f t="shared" ref="L155:L163" si="28">ROUND(I155*$J$3*(1-$M$6)/1.2,2)</f>
        <v>10746.42</v>
      </c>
      <c r="M155" s="26">
        <f t="shared" ref="M155:M163" si="29">ROUND(J155*(1-$M$6),2)</f>
        <v>12895.71</v>
      </c>
    </row>
    <row r="156" spans="1:13" ht="39.6" outlineLevel="1" x14ac:dyDescent="0.25">
      <c r="A156" s="39"/>
      <c r="B156" s="40" t="s">
        <v>403</v>
      </c>
      <c r="C156" s="41" t="s">
        <v>404</v>
      </c>
      <c r="D156" s="42" t="s">
        <v>405</v>
      </c>
      <c r="E156" s="43" t="s">
        <v>406</v>
      </c>
      <c r="F156" s="126" t="s">
        <v>1403</v>
      </c>
      <c r="G156" s="119">
        <v>166.16507491525425</v>
      </c>
      <c r="H156" s="120">
        <f t="shared" si="25"/>
        <v>0.10000000000000009</v>
      </c>
      <c r="I156" s="119">
        <v>182.78158240677968</v>
      </c>
      <c r="J156" s="26">
        <f t="shared" si="26"/>
        <v>15713.26</v>
      </c>
      <c r="K156" s="27">
        <f t="shared" si="27"/>
        <v>155.36000000000001</v>
      </c>
      <c r="L156" s="26">
        <f t="shared" si="28"/>
        <v>11130.22</v>
      </c>
      <c r="M156" s="26">
        <f t="shared" si="29"/>
        <v>13356.27</v>
      </c>
    </row>
    <row r="157" spans="1:13" ht="39.6" outlineLevel="1" x14ac:dyDescent="0.25">
      <c r="A157" s="39"/>
      <c r="B157" s="40" t="s">
        <v>407</v>
      </c>
      <c r="C157" s="41" t="s">
        <v>408</v>
      </c>
      <c r="D157" s="42" t="s">
        <v>409</v>
      </c>
      <c r="E157" s="43" t="s">
        <v>410</v>
      </c>
      <c r="F157" s="126" t="s">
        <v>1404</v>
      </c>
      <c r="G157" s="119">
        <v>183.35456542372881</v>
      </c>
      <c r="H157" s="120">
        <f t="shared" si="25"/>
        <v>0.10000000000000009</v>
      </c>
      <c r="I157" s="119">
        <v>201.69002196610171</v>
      </c>
      <c r="J157" s="26">
        <f t="shared" si="26"/>
        <v>17338.77</v>
      </c>
      <c r="K157" s="27">
        <f t="shared" si="27"/>
        <v>171.44</v>
      </c>
      <c r="L157" s="26">
        <f t="shared" si="28"/>
        <v>12281.63</v>
      </c>
      <c r="M157" s="26">
        <f t="shared" si="29"/>
        <v>14737.95</v>
      </c>
    </row>
    <row r="158" spans="1:13" ht="39.6" outlineLevel="1" x14ac:dyDescent="0.25">
      <c r="A158" s="39"/>
      <c r="B158" s="40" t="s">
        <v>411</v>
      </c>
      <c r="C158" s="41" t="s">
        <v>412</v>
      </c>
      <c r="D158" s="42" t="s">
        <v>413</v>
      </c>
      <c r="E158" s="43" t="s">
        <v>414</v>
      </c>
      <c r="F158" s="126" t="s">
        <v>1405</v>
      </c>
      <c r="G158" s="119">
        <v>189.08439559322036</v>
      </c>
      <c r="H158" s="120">
        <f t="shared" si="25"/>
        <v>0.10000000000000009</v>
      </c>
      <c r="I158" s="119">
        <v>207.9928351525424</v>
      </c>
      <c r="J158" s="26">
        <f t="shared" si="26"/>
        <v>17880.599999999999</v>
      </c>
      <c r="K158" s="27">
        <f t="shared" si="27"/>
        <v>176.79</v>
      </c>
      <c r="L158" s="26">
        <f t="shared" si="28"/>
        <v>12665.43</v>
      </c>
      <c r="M158" s="26">
        <f t="shared" si="29"/>
        <v>15198.51</v>
      </c>
    </row>
    <row r="159" spans="1:13" ht="39.6" outlineLevel="1" x14ac:dyDescent="0.25">
      <c r="A159" s="39"/>
      <c r="B159" s="40" t="s">
        <v>415</v>
      </c>
      <c r="C159" s="41" t="s">
        <v>416</v>
      </c>
      <c r="D159" s="42" t="s">
        <v>417</v>
      </c>
      <c r="E159" s="43" t="s">
        <v>418</v>
      </c>
      <c r="F159" s="126" t="s">
        <v>1406</v>
      </c>
      <c r="G159" s="119">
        <v>189.08439559322036</v>
      </c>
      <c r="H159" s="120">
        <f t="shared" si="25"/>
        <v>0.10000000000000009</v>
      </c>
      <c r="I159" s="119">
        <v>207.9928351525424</v>
      </c>
      <c r="J159" s="26">
        <f t="shared" si="26"/>
        <v>17880.599999999999</v>
      </c>
      <c r="K159" s="27">
        <f t="shared" si="27"/>
        <v>176.79</v>
      </c>
      <c r="L159" s="26">
        <f t="shared" si="28"/>
        <v>12665.43</v>
      </c>
      <c r="M159" s="26">
        <f t="shared" si="29"/>
        <v>15198.51</v>
      </c>
    </row>
    <row r="160" spans="1:13" ht="39.6" outlineLevel="1" x14ac:dyDescent="0.25">
      <c r="A160" s="39"/>
      <c r="B160" s="40" t="s">
        <v>419</v>
      </c>
      <c r="C160" s="41" t="s">
        <v>420</v>
      </c>
      <c r="D160" s="42" t="s">
        <v>421</v>
      </c>
      <c r="E160" s="43" t="s">
        <v>422</v>
      </c>
      <c r="F160" s="126" t="s">
        <v>1407</v>
      </c>
      <c r="G160" s="119">
        <v>194.81422576271189</v>
      </c>
      <c r="H160" s="120">
        <f t="shared" si="25"/>
        <v>0.10000000000000009</v>
      </c>
      <c r="I160" s="119">
        <v>214.29564833898309</v>
      </c>
      <c r="J160" s="26">
        <f t="shared" si="26"/>
        <v>18422.439999999999</v>
      </c>
      <c r="K160" s="27">
        <f t="shared" si="27"/>
        <v>182.15</v>
      </c>
      <c r="L160" s="26">
        <f t="shared" si="28"/>
        <v>13049.23</v>
      </c>
      <c r="M160" s="26">
        <f t="shared" si="29"/>
        <v>15659.07</v>
      </c>
    </row>
    <row r="161" spans="1:15" ht="39.6" outlineLevel="1" x14ac:dyDescent="0.25">
      <c r="A161" s="39"/>
      <c r="B161" s="40" t="s">
        <v>423</v>
      </c>
      <c r="C161" s="41" t="s">
        <v>424</v>
      </c>
      <c r="D161" s="42" t="s">
        <v>425</v>
      </c>
      <c r="E161" s="43" t="s">
        <v>426</v>
      </c>
      <c r="F161" s="126" t="s">
        <v>1408</v>
      </c>
      <c r="G161" s="119">
        <v>206.27388610169493</v>
      </c>
      <c r="H161" s="120">
        <f t="shared" si="25"/>
        <v>0.10000000000000009</v>
      </c>
      <c r="I161" s="119">
        <v>226.90127471186443</v>
      </c>
      <c r="J161" s="26">
        <f t="shared" si="26"/>
        <v>19506.11</v>
      </c>
      <c r="K161" s="27">
        <f t="shared" si="27"/>
        <v>192.87</v>
      </c>
      <c r="L161" s="26">
        <f t="shared" si="28"/>
        <v>13816.83</v>
      </c>
      <c r="M161" s="26">
        <f t="shared" si="29"/>
        <v>16580.189999999999</v>
      </c>
    </row>
    <row r="162" spans="1:15" ht="39.6" outlineLevel="1" x14ac:dyDescent="0.25">
      <c r="A162" s="39"/>
      <c r="B162" s="40" t="s">
        <v>427</v>
      </c>
      <c r="C162" s="41" t="s">
        <v>428</v>
      </c>
      <c r="D162" s="42" t="s">
        <v>429</v>
      </c>
      <c r="E162" s="43" t="s">
        <v>430</v>
      </c>
      <c r="F162" s="126" t="s">
        <v>1409</v>
      </c>
      <c r="G162" s="119">
        <v>212.00371627118645</v>
      </c>
      <c r="H162" s="120">
        <f t="shared" si="25"/>
        <v>0.10000000000000009</v>
      </c>
      <c r="I162" s="119">
        <v>233.20408789830509</v>
      </c>
      <c r="J162" s="26">
        <f t="shared" si="26"/>
        <v>20047.95</v>
      </c>
      <c r="K162" s="27">
        <f t="shared" si="27"/>
        <v>198.22</v>
      </c>
      <c r="L162" s="26">
        <f t="shared" si="28"/>
        <v>14200.63</v>
      </c>
      <c r="M162" s="26">
        <f t="shared" si="29"/>
        <v>17040.759999999998</v>
      </c>
    </row>
    <row r="163" spans="1:15" ht="39.6" outlineLevel="1" x14ac:dyDescent="0.25">
      <c r="A163" s="39"/>
      <c r="B163" s="40" t="s">
        <v>431</v>
      </c>
      <c r="C163" s="41" t="s">
        <v>432</v>
      </c>
      <c r="D163" s="42" t="s">
        <v>433</v>
      </c>
      <c r="E163" s="43" t="s">
        <v>434</v>
      </c>
      <c r="F163" s="126" t="s">
        <v>1410</v>
      </c>
      <c r="G163" s="119">
        <v>240.65286711864408</v>
      </c>
      <c r="H163" s="120">
        <f t="shared" si="25"/>
        <v>9.9999999999999867E-2</v>
      </c>
      <c r="I163" s="119">
        <v>264.71815383050847</v>
      </c>
      <c r="J163" s="26">
        <f t="shared" si="26"/>
        <v>22757.13</v>
      </c>
      <c r="K163" s="27">
        <f t="shared" si="27"/>
        <v>225.01</v>
      </c>
      <c r="L163" s="26">
        <f t="shared" si="28"/>
        <v>16119.63</v>
      </c>
      <c r="M163" s="26">
        <f t="shared" si="29"/>
        <v>19343.560000000001</v>
      </c>
    </row>
    <row r="164" spans="1:15" outlineLevel="1" x14ac:dyDescent="0.25">
      <c r="A164" s="63" t="s">
        <v>435</v>
      </c>
      <c r="B164" s="63"/>
      <c r="C164" s="41"/>
      <c r="D164" s="65"/>
      <c r="E164" s="67"/>
      <c r="F164" s="44"/>
      <c r="G164" s="47"/>
      <c r="H164" s="44"/>
      <c r="I164" s="47"/>
      <c r="J164" s="31"/>
    </row>
    <row r="165" spans="1:15" ht="39.6" outlineLevel="1" x14ac:dyDescent="0.25">
      <c r="A165" s="39"/>
      <c r="B165" s="40" t="s">
        <v>436</v>
      </c>
      <c r="C165" s="41" t="s">
        <v>437</v>
      </c>
      <c r="D165" s="42" t="s">
        <v>438</v>
      </c>
      <c r="E165" s="43" t="s">
        <v>439</v>
      </c>
      <c r="F165" s="126" t="s">
        <v>1411</v>
      </c>
      <c r="G165" s="119">
        <v>160.43524474576273</v>
      </c>
      <c r="H165" s="120">
        <f t="shared" ref="H165:H170" si="30">I165/G165-1</f>
        <v>0.10000000000000009</v>
      </c>
      <c r="I165" s="119">
        <v>176.47876922033902</v>
      </c>
      <c r="J165" s="26">
        <f t="shared" ref="J165:J170" si="31">ROUND(I165*$J$3,2)</f>
        <v>15171.42</v>
      </c>
      <c r="K165" s="27">
        <f t="shared" ref="K165:K170" si="32">ROUND(I165*(1-$M$6),2)</f>
        <v>150.01</v>
      </c>
      <c r="L165" s="26">
        <f t="shared" ref="L165:L170" si="33">ROUND(I165*$J$3*(1-$M$6)/1.2,2)</f>
        <v>10746.42</v>
      </c>
      <c r="M165" s="26">
        <f t="shared" ref="M165:M170" si="34">ROUND(J165*(1-$M$6),2)</f>
        <v>12895.71</v>
      </c>
    </row>
    <row r="166" spans="1:15" ht="39.6" outlineLevel="1" x14ac:dyDescent="0.25">
      <c r="A166" s="39"/>
      <c r="B166" s="40" t="s">
        <v>440</v>
      </c>
      <c r="C166" s="41" t="s">
        <v>441</v>
      </c>
      <c r="D166" s="42" t="s">
        <v>442</v>
      </c>
      <c r="E166" s="43" t="s">
        <v>443</v>
      </c>
      <c r="F166" s="126" t="s">
        <v>1412</v>
      </c>
      <c r="G166" s="119">
        <v>166.16507491525425</v>
      </c>
      <c r="H166" s="120">
        <f t="shared" si="30"/>
        <v>0.10000000000000009</v>
      </c>
      <c r="I166" s="119">
        <v>182.78158240677968</v>
      </c>
      <c r="J166" s="26">
        <f t="shared" si="31"/>
        <v>15713.26</v>
      </c>
      <c r="K166" s="27">
        <f t="shared" si="32"/>
        <v>155.36000000000001</v>
      </c>
      <c r="L166" s="26">
        <f t="shared" si="33"/>
        <v>11130.22</v>
      </c>
      <c r="M166" s="26">
        <f t="shared" si="34"/>
        <v>13356.27</v>
      </c>
    </row>
    <row r="167" spans="1:15" ht="39.6" outlineLevel="1" x14ac:dyDescent="0.25">
      <c r="A167" s="39"/>
      <c r="B167" s="40" t="s">
        <v>444</v>
      </c>
      <c r="C167" s="41" t="s">
        <v>445</v>
      </c>
      <c r="D167" s="42" t="s">
        <v>446</v>
      </c>
      <c r="E167" s="43" t="s">
        <v>447</v>
      </c>
      <c r="F167" s="126" t="s">
        <v>1413</v>
      </c>
      <c r="G167" s="119">
        <v>189.08439559322036</v>
      </c>
      <c r="H167" s="120">
        <f t="shared" si="30"/>
        <v>0.10000000000000009</v>
      </c>
      <c r="I167" s="119">
        <v>207.9928351525424</v>
      </c>
      <c r="J167" s="26">
        <f t="shared" si="31"/>
        <v>17880.599999999999</v>
      </c>
      <c r="K167" s="27">
        <f t="shared" si="32"/>
        <v>176.79</v>
      </c>
      <c r="L167" s="26">
        <f t="shared" si="33"/>
        <v>12665.43</v>
      </c>
      <c r="M167" s="26">
        <f t="shared" si="34"/>
        <v>15198.51</v>
      </c>
      <c r="O167" s="132"/>
    </row>
    <row r="168" spans="1:15" ht="39.6" outlineLevel="1" x14ac:dyDescent="0.25">
      <c r="A168" s="39"/>
      <c r="B168" s="40" t="s">
        <v>448</v>
      </c>
      <c r="C168" s="41" t="s">
        <v>449</v>
      </c>
      <c r="D168" s="42" t="s">
        <v>450</v>
      </c>
      <c r="E168" s="43" t="s">
        <v>451</v>
      </c>
      <c r="F168" s="126" t="s">
        <v>1414</v>
      </c>
      <c r="G168" s="119">
        <v>194.81422576271189</v>
      </c>
      <c r="H168" s="120">
        <f t="shared" si="30"/>
        <v>0.10000000000000009</v>
      </c>
      <c r="I168" s="119">
        <v>214.29564833898309</v>
      </c>
      <c r="J168" s="26">
        <f t="shared" si="31"/>
        <v>18422.439999999999</v>
      </c>
      <c r="K168" s="27">
        <f t="shared" si="32"/>
        <v>182.15</v>
      </c>
      <c r="L168" s="26">
        <f t="shared" si="33"/>
        <v>13049.23</v>
      </c>
      <c r="M168" s="26">
        <f t="shared" si="34"/>
        <v>15659.07</v>
      </c>
    </row>
    <row r="169" spans="1:15" ht="39.6" outlineLevel="1" x14ac:dyDescent="0.25">
      <c r="A169" s="39"/>
      <c r="B169" s="40" t="s">
        <v>452</v>
      </c>
      <c r="C169" s="41" t="s">
        <v>453</v>
      </c>
      <c r="D169" s="42" t="s">
        <v>454</v>
      </c>
      <c r="E169" s="43" t="s">
        <v>455</v>
      </c>
      <c r="F169" s="126" t="s">
        <v>1415</v>
      </c>
      <c r="G169" s="119">
        <v>240.65286711864408</v>
      </c>
      <c r="H169" s="120">
        <f t="shared" si="30"/>
        <v>9.9999999999999867E-2</v>
      </c>
      <c r="I169" s="119">
        <v>264.71815383050847</v>
      </c>
      <c r="J169" s="26">
        <f t="shared" si="31"/>
        <v>22757.13</v>
      </c>
      <c r="K169" s="27">
        <f t="shared" si="32"/>
        <v>225.01</v>
      </c>
      <c r="L169" s="26">
        <f t="shared" si="33"/>
        <v>16119.63</v>
      </c>
      <c r="M169" s="26">
        <f t="shared" si="34"/>
        <v>19343.560000000001</v>
      </c>
    </row>
    <row r="170" spans="1:15" ht="39.6" outlineLevel="1" x14ac:dyDescent="0.25">
      <c r="A170" s="39"/>
      <c r="B170" s="40" t="s">
        <v>456</v>
      </c>
      <c r="C170" s="41" t="s">
        <v>457</v>
      </c>
      <c r="D170" s="42" t="s">
        <v>458</v>
      </c>
      <c r="E170" s="43" t="s">
        <v>459</v>
      </c>
      <c r="F170" s="126" t="s">
        <v>1416</v>
      </c>
      <c r="G170" s="119">
        <v>252.11252745762712</v>
      </c>
      <c r="H170" s="120">
        <f t="shared" si="30"/>
        <v>0.10000000000000009</v>
      </c>
      <c r="I170" s="119">
        <v>277.32378020338984</v>
      </c>
      <c r="J170" s="26">
        <f t="shared" si="31"/>
        <v>23840.799999999999</v>
      </c>
      <c r="K170" s="27">
        <f t="shared" si="32"/>
        <v>235.73</v>
      </c>
      <c r="L170" s="26">
        <f t="shared" si="33"/>
        <v>16887.240000000002</v>
      </c>
      <c r="M170" s="26">
        <f t="shared" si="34"/>
        <v>20264.68</v>
      </c>
    </row>
    <row r="171" spans="1:15" outlineLevel="1" x14ac:dyDescent="0.25">
      <c r="A171" s="63" t="s">
        <v>460</v>
      </c>
      <c r="B171" s="63"/>
      <c r="C171" s="41"/>
      <c r="D171" s="65"/>
      <c r="E171" s="67"/>
      <c r="F171" s="44"/>
      <c r="G171" s="47"/>
      <c r="H171" s="44"/>
      <c r="I171" s="47"/>
      <c r="J171" s="31"/>
    </row>
    <row r="172" spans="1:15" ht="39.6" outlineLevel="1" x14ac:dyDescent="0.25">
      <c r="A172" s="39"/>
      <c r="B172" s="40" t="s">
        <v>461</v>
      </c>
      <c r="C172" s="41" t="s">
        <v>462</v>
      </c>
      <c r="D172" s="42" t="s">
        <v>463</v>
      </c>
      <c r="E172" s="43" t="s">
        <v>464</v>
      </c>
      <c r="F172" s="126" t="s">
        <v>1417</v>
      </c>
      <c r="G172" s="119">
        <v>183.35456542372881</v>
      </c>
      <c r="H172" s="120">
        <f>I172/G172-1</f>
        <v>0.10000000000000009</v>
      </c>
      <c r="I172" s="119">
        <v>201.69002196610171</v>
      </c>
      <c r="J172" s="26">
        <f>ROUND(I172*$J$3,2)</f>
        <v>17338.77</v>
      </c>
      <c r="K172" s="27">
        <f>ROUND(I172*(1-$M$6),2)</f>
        <v>171.44</v>
      </c>
      <c r="L172" s="26">
        <f>ROUND(I172*$J$3*(1-$M$6)/1.2,2)</f>
        <v>12281.63</v>
      </c>
      <c r="M172" s="26">
        <f>ROUND(J172*(1-$M$6),2)</f>
        <v>14737.95</v>
      </c>
    </row>
    <row r="173" spans="1:15" ht="39.6" outlineLevel="1" x14ac:dyDescent="0.25">
      <c r="A173" s="39"/>
      <c r="B173" s="40" t="s">
        <v>465</v>
      </c>
      <c r="C173" s="41" t="s">
        <v>466</v>
      </c>
      <c r="D173" s="42" t="s">
        <v>467</v>
      </c>
      <c r="E173" s="43" t="s">
        <v>468</v>
      </c>
      <c r="F173" s="126" t="s">
        <v>1418</v>
      </c>
      <c r="G173" s="119">
        <v>189.08439559322036</v>
      </c>
      <c r="H173" s="120">
        <f>I173/G173-1</f>
        <v>0.10000000000000009</v>
      </c>
      <c r="I173" s="119">
        <v>207.9928351525424</v>
      </c>
      <c r="J173" s="26">
        <f>ROUND(I173*$J$3,2)</f>
        <v>17880.599999999999</v>
      </c>
      <c r="K173" s="27">
        <f>ROUND(I173*(1-$M$6),2)</f>
        <v>176.79</v>
      </c>
      <c r="L173" s="26">
        <f>ROUND(I173*$J$3*(1-$M$6)/1.2,2)</f>
        <v>12665.43</v>
      </c>
      <c r="M173" s="26">
        <f>ROUND(J173*(1-$M$6),2)</f>
        <v>15198.51</v>
      </c>
    </row>
    <row r="174" spans="1:15" ht="39.6" outlineLevel="1" x14ac:dyDescent="0.25">
      <c r="A174" s="39"/>
      <c r="B174" s="40" t="s">
        <v>469</v>
      </c>
      <c r="C174" s="41" t="s">
        <v>470</v>
      </c>
      <c r="D174" s="42" t="s">
        <v>471</v>
      </c>
      <c r="E174" s="43" t="s">
        <v>472</v>
      </c>
      <c r="F174" s="126" t="s">
        <v>1419</v>
      </c>
      <c r="G174" s="119">
        <v>252.11252745762712</v>
      </c>
      <c r="H174" s="120">
        <f>I174/G174-1</f>
        <v>0.10000000000000009</v>
      </c>
      <c r="I174" s="119">
        <v>277.32378020338984</v>
      </c>
      <c r="J174" s="26">
        <f>ROUND(I174*$J$3,2)</f>
        <v>23840.799999999999</v>
      </c>
      <c r="K174" s="27">
        <f>ROUND(I174*(1-$M$6),2)</f>
        <v>235.73</v>
      </c>
      <c r="L174" s="26">
        <f>ROUND(I174*$J$3*(1-$M$6)/1.2,2)</f>
        <v>16887.240000000002</v>
      </c>
      <c r="M174" s="26">
        <f>ROUND(J174*(1-$M$6),2)</f>
        <v>20264.68</v>
      </c>
    </row>
    <row r="175" spans="1:15" outlineLevel="1" x14ac:dyDescent="0.25">
      <c r="A175" s="39"/>
      <c r="B175" s="45"/>
      <c r="C175" s="45"/>
      <c r="D175" s="46"/>
      <c r="E175" s="47"/>
      <c r="F175" s="44"/>
      <c r="G175" s="47"/>
      <c r="H175" s="44"/>
      <c r="I175" s="47"/>
      <c r="J175" s="31"/>
    </row>
    <row r="176" spans="1:15" x14ac:dyDescent="0.25">
      <c r="A176" s="39"/>
      <c r="B176" s="45"/>
      <c r="C176" s="45"/>
      <c r="D176" s="46"/>
      <c r="E176" s="47"/>
      <c r="F176" s="44"/>
      <c r="G176" s="47"/>
      <c r="H176" s="44"/>
      <c r="I176" s="47"/>
      <c r="J176" s="31"/>
    </row>
    <row r="177" spans="1:13" ht="17.399999999999999" x14ac:dyDescent="0.3">
      <c r="A177" s="141" t="s">
        <v>473</v>
      </c>
      <c r="B177" s="69"/>
      <c r="C177" s="69"/>
      <c r="D177" s="70"/>
      <c r="E177" s="71"/>
      <c r="F177" s="72"/>
      <c r="G177" s="71"/>
      <c r="H177" s="72"/>
      <c r="I177" s="71"/>
      <c r="J177" s="71"/>
      <c r="K177" s="71"/>
      <c r="L177" s="71"/>
      <c r="M177" s="71"/>
    </row>
    <row r="178" spans="1:13" outlineLevel="1" x14ac:dyDescent="0.25">
      <c r="A178" s="68" t="s">
        <v>474</v>
      </c>
      <c r="B178" s="69"/>
      <c r="C178" s="69"/>
      <c r="D178" s="70"/>
      <c r="E178" s="71"/>
      <c r="F178" s="72"/>
      <c r="G178" s="71"/>
      <c r="H178" s="72"/>
      <c r="I178" s="71"/>
      <c r="J178" s="71"/>
      <c r="K178" s="71"/>
      <c r="L178" s="71"/>
      <c r="M178" s="71"/>
    </row>
    <row r="179" spans="1:13" ht="26.4" outlineLevel="1" x14ac:dyDescent="0.25">
      <c r="A179" s="73"/>
      <c r="B179" s="40" t="s">
        <v>475</v>
      </c>
      <c r="C179" s="41" t="s">
        <v>476</v>
      </c>
      <c r="D179" s="42" t="s">
        <v>477</v>
      </c>
      <c r="E179" s="42" t="s">
        <v>478</v>
      </c>
      <c r="F179" s="126" t="s">
        <v>1420</v>
      </c>
      <c r="G179" s="119">
        <v>11.410040009715253</v>
      </c>
      <c r="H179" s="120">
        <f>I179/G179-1</f>
        <v>0.10000000000000009</v>
      </c>
      <c r="I179" s="119">
        <v>12.551044010686779</v>
      </c>
      <c r="J179" s="26">
        <f>ROUND(I179*$J$3,2)</f>
        <v>1078.98</v>
      </c>
      <c r="K179" s="27">
        <f>ROUND(I179*(1-$M$6),2)</f>
        <v>10.67</v>
      </c>
      <c r="L179" s="26">
        <f>ROUND(I179*$J$3*(1-$M$6)/1.2,2)</f>
        <v>764.28</v>
      </c>
      <c r="M179" s="26">
        <f>ROUND(J179*(1-$M$6),2)</f>
        <v>917.13</v>
      </c>
    </row>
    <row r="180" spans="1:13" ht="26.4" outlineLevel="1" x14ac:dyDescent="0.25">
      <c r="A180" s="73"/>
      <c r="B180" s="40" t="s">
        <v>479</v>
      </c>
      <c r="C180" s="41" t="s">
        <v>480</v>
      </c>
      <c r="D180" s="42" t="s">
        <v>481</v>
      </c>
      <c r="E180" s="42" t="s">
        <v>482</v>
      </c>
      <c r="F180" s="126" t="s">
        <v>1421</v>
      </c>
      <c r="G180" s="119">
        <v>11.410040009715253</v>
      </c>
      <c r="H180" s="120">
        <f>I180/G180-1</f>
        <v>0.10000000000000009</v>
      </c>
      <c r="I180" s="119">
        <v>12.551044010686779</v>
      </c>
      <c r="J180" s="26">
        <f>ROUND(I180*$J$3,2)</f>
        <v>1078.98</v>
      </c>
      <c r="K180" s="27">
        <f>ROUND(I180*(1-$M$6),2)</f>
        <v>10.67</v>
      </c>
      <c r="L180" s="26">
        <f>ROUND(I180*$J$3*(1-$M$6)/1.2,2)</f>
        <v>764.28</v>
      </c>
      <c r="M180" s="26">
        <f>ROUND(J180*(1-$M$6),2)</f>
        <v>917.13</v>
      </c>
    </row>
    <row r="181" spans="1:13" ht="26.4" outlineLevel="1" x14ac:dyDescent="0.25">
      <c r="A181" s="73"/>
      <c r="B181" s="40" t="s">
        <v>483</v>
      </c>
      <c r="C181" s="41" t="s">
        <v>484</v>
      </c>
      <c r="D181" s="42" t="s">
        <v>485</v>
      </c>
      <c r="E181" s="42" t="s">
        <v>486</v>
      </c>
      <c r="F181" s="126" t="s">
        <v>1422</v>
      </c>
      <c r="G181" s="119">
        <v>11.410040009715253</v>
      </c>
      <c r="H181" s="120">
        <f>I181/G181-1</f>
        <v>0.10000000000000009</v>
      </c>
      <c r="I181" s="119">
        <v>12.551044010686779</v>
      </c>
      <c r="J181" s="26">
        <f>ROUND(I181*$J$3,2)</f>
        <v>1078.98</v>
      </c>
      <c r="K181" s="27">
        <f>ROUND(I181*(1-$M$6),2)</f>
        <v>10.67</v>
      </c>
      <c r="L181" s="26">
        <f>ROUND(I181*$J$3*(1-$M$6)/1.2,2)</f>
        <v>764.28</v>
      </c>
      <c r="M181" s="26">
        <f>ROUND(J181*(1-$M$6),2)</f>
        <v>917.13</v>
      </c>
    </row>
    <row r="182" spans="1:13" ht="26.4" outlineLevel="1" x14ac:dyDescent="0.25">
      <c r="A182" s="73"/>
      <c r="B182" s="40" t="s">
        <v>487</v>
      </c>
      <c r="C182" s="41" t="s">
        <v>488</v>
      </c>
      <c r="D182" s="42" t="s">
        <v>489</v>
      </c>
      <c r="E182" s="42" t="s">
        <v>490</v>
      </c>
      <c r="F182" s="126" t="s">
        <v>1423</v>
      </c>
      <c r="G182" s="119">
        <v>11.410040009715253</v>
      </c>
      <c r="H182" s="120">
        <f>I182/G182-1</f>
        <v>0.10000000000000009</v>
      </c>
      <c r="I182" s="119">
        <v>12.551044010686779</v>
      </c>
      <c r="J182" s="26">
        <f>ROUND(I182*$J$3,2)</f>
        <v>1078.98</v>
      </c>
      <c r="K182" s="27">
        <f>ROUND(I182*(1-$M$6),2)</f>
        <v>10.67</v>
      </c>
      <c r="L182" s="26">
        <f>ROUND(I182*$J$3*(1-$M$6)/1.2,2)</f>
        <v>764.28</v>
      </c>
      <c r="M182" s="26">
        <f>ROUND(J182*(1-$M$6),2)</f>
        <v>917.13</v>
      </c>
    </row>
    <row r="183" spans="1:13" outlineLevel="1" x14ac:dyDescent="0.25">
      <c r="A183" s="73"/>
      <c r="B183" s="64"/>
      <c r="C183" s="64"/>
      <c r="D183" s="74"/>
      <c r="E183" s="75"/>
      <c r="F183" s="44"/>
      <c r="G183" s="47"/>
      <c r="H183" s="44"/>
      <c r="I183" s="47"/>
      <c r="J183" s="31"/>
    </row>
    <row r="184" spans="1:13" outlineLevel="1" x14ac:dyDescent="0.25">
      <c r="A184" s="68" t="s">
        <v>491</v>
      </c>
      <c r="B184" s="69"/>
      <c r="C184" s="69"/>
      <c r="D184" s="70"/>
      <c r="E184" s="71"/>
      <c r="F184" s="72"/>
      <c r="G184" s="71"/>
      <c r="H184" s="72"/>
      <c r="I184" s="71"/>
      <c r="J184" s="71"/>
      <c r="K184" s="71"/>
      <c r="L184" s="71"/>
      <c r="M184" s="71"/>
    </row>
    <row r="185" spans="1:13" ht="26.4" outlineLevel="1" x14ac:dyDescent="0.25">
      <c r="A185" s="73"/>
      <c r="B185" s="40" t="s">
        <v>492</v>
      </c>
      <c r="C185" s="41" t="s">
        <v>493</v>
      </c>
      <c r="D185" s="42" t="s">
        <v>494</v>
      </c>
      <c r="E185" s="42" t="s">
        <v>495</v>
      </c>
      <c r="F185" s="126" t="s">
        <v>1424</v>
      </c>
      <c r="G185" s="119">
        <v>11.410040009715253</v>
      </c>
      <c r="H185" s="120">
        <f>I185/G185-1</f>
        <v>0.10000000000000009</v>
      </c>
      <c r="I185" s="119">
        <v>12.551044010686779</v>
      </c>
      <c r="J185" s="26">
        <f>ROUND(I185*$J$3,2)</f>
        <v>1078.98</v>
      </c>
      <c r="K185" s="27">
        <f>ROUND(I185*(1-$M$6),2)</f>
        <v>10.67</v>
      </c>
      <c r="L185" s="26">
        <f>ROUND(I185*$J$3*(1-$M$6)/1.2,2)</f>
        <v>764.28</v>
      </c>
      <c r="M185" s="26">
        <f>ROUND(J185*(1-$M$6),2)</f>
        <v>917.13</v>
      </c>
    </row>
    <row r="186" spans="1:13" ht="26.4" outlineLevel="1" x14ac:dyDescent="0.25">
      <c r="A186" s="73"/>
      <c r="B186" s="40" t="s">
        <v>496</v>
      </c>
      <c r="C186" s="41" t="s">
        <v>497</v>
      </c>
      <c r="D186" s="42" t="s">
        <v>498</v>
      </c>
      <c r="E186" s="42" t="s">
        <v>499</v>
      </c>
      <c r="F186" s="126" t="s">
        <v>1425</v>
      </c>
      <c r="G186" s="119">
        <v>11.410040009715253</v>
      </c>
      <c r="H186" s="120">
        <f>I186/G186-1</f>
        <v>0.10000000000000009</v>
      </c>
      <c r="I186" s="119">
        <v>12.551044010686779</v>
      </c>
      <c r="J186" s="26">
        <f>ROUND(I186*$J$3,2)</f>
        <v>1078.98</v>
      </c>
      <c r="K186" s="27">
        <f>ROUND(I186*(1-$M$6),2)</f>
        <v>10.67</v>
      </c>
      <c r="L186" s="26">
        <f>ROUND(I186*$J$3*(1-$M$6)/1.2,2)</f>
        <v>764.28</v>
      </c>
      <c r="M186" s="26">
        <f>ROUND(J186*(1-$M$6),2)</f>
        <v>917.13</v>
      </c>
    </row>
    <row r="187" spans="1:13" ht="26.4" outlineLevel="1" x14ac:dyDescent="0.25">
      <c r="A187" s="73"/>
      <c r="B187" s="40" t="s">
        <v>500</v>
      </c>
      <c r="C187" s="41" t="s">
        <v>501</v>
      </c>
      <c r="D187" s="42" t="s">
        <v>502</v>
      </c>
      <c r="E187" s="42" t="s">
        <v>503</v>
      </c>
      <c r="F187" s="126" t="s">
        <v>1426</v>
      </c>
      <c r="G187" s="119">
        <v>11.410040009715253</v>
      </c>
      <c r="H187" s="120">
        <f>I187/G187-1</f>
        <v>0.10000000000000009</v>
      </c>
      <c r="I187" s="119">
        <v>12.551044010686779</v>
      </c>
      <c r="J187" s="26">
        <f>ROUND(I187*$J$3,2)</f>
        <v>1078.98</v>
      </c>
      <c r="K187" s="27">
        <f>ROUND(I187*(1-$M$6),2)</f>
        <v>10.67</v>
      </c>
      <c r="L187" s="26">
        <f>ROUND(I187*$J$3*(1-$M$6)/1.2,2)</f>
        <v>764.28</v>
      </c>
      <c r="M187" s="26">
        <f>ROUND(J187*(1-$M$6),2)</f>
        <v>917.13</v>
      </c>
    </row>
    <row r="188" spans="1:13" outlineLevel="1" x14ac:dyDescent="0.25">
      <c r="A188" s="73"/>
      <c r="B188" s="64"/>
      <c r="C188" s="64"/>
      <c r="D188" s="74"/>
      <c r="E188" s="75"/>
      <c r="F188" s="44"/>
      <c r="G188" s="47"/>
      <c r="H188" s="44"/>
      <c r="I188" s="47"/>
      <c r="J188" s="31"/>
    </row>
    <row r="189" spans="1:13" outlineLevel="1" x14ac:dyDescent="0.25">
      <c r="A189" s="68" t="s">
        <v>504</v>
      </c>
      <c r="B189" s="69"/>
      <c r="C189" s="69"/>
      <c r="D189" s="70"/>
      <c r="E189" s="71"/>
      <c r="F189" s="72"/>
      <c r="G189" s="71"/>
      <c r="H189" s="72"/>
      <c r="I189" s="71"/>
      <c r="J189" s="71"/>
      <c r="K189" s="71"/>
      <c r="L189" s="71"/>
      <c r="M189" s="71"/>
    </row>
    <row r="190" spans="1:13" ht="26.4" outlineLevel="1" x14ac:dyDescent="0.25">
      <c r="A190" s="73"/>
      <c r="B190" s="40" t="s">
        <v>505</v>
      </c>
      <c r="C190" s="41" t="s">
        <v>506</v>
      </c>
      <c r="D190" s="42" t="s">
        <v>507</v>
      </c>
      <c r="E190" s="42" t="s">
        <v>508</v>
      </c>
      <c r="F190" s="126" t="s">
        <v>1427</v>
      </c>
      <c r="G190" s="119">
        <v>21.66958741969831</v>
      </c>
      <c r="H190" s="120">
        <f>I190/G190-1</f>
        <v>0.10000000000000009</v>
      </c>
      <c r="I190" s="119">
        <v>23.836546161668142</v>
      </c>
      <c r="J190" s="26">
        <f>ROUND(I190*$J$3,2)</f>
        <v>2049.17</v>
      </c>
      <c r="K190" s="27">
        <f>ROUND(I190*(1-$M$6),2)</f>
        <v>20.260000000000002</v>
      </c>
      <c r="L190" s="26">
        <f>ROUND(I190*$J$3*(1-$M$6)/1.2,2)</f>
        <v>1451.49</v>
      </c>
      <c r="M190" s="26">
        <f>ROUND(J190*(1-$M$6),2)</f>
        <v>1741.79</v>
      </c>
    </row>
    <row r="191" spans="1:13" ht="26.4" outlineLevel="1" x14ac:dyDescent="0.25">
      <c r="A191" s="73"/>
      <c r="B191" s="40" t="s">
        <v>509</v>
      </c>
      <c r="C191" s="41" t="s">
        <v>510</v>
      </c>
      <c r="D191" s="42" t="s">
        <v>511</v>
      </c>
      <c r="E191" s="42" t="s">
        <v>512</v>
      </c>
      <c r="F191" s="126" t="s">
        <v>1428</v>
      </c>
      <c r="G191" s="119">
        <v>21.66958741969831</v>
      </c>
      <c r="H191" s="120">
        <f>I191/G191-1</f>
        <v>0.10000000000000009</v>
      </c>
      <c r="I191" s="119">
        <v>23.836546161668142</v>
      </c>
      <c r="J191" s="26">
        <f>ROUND(I191*$J$3,2)</f>
        <v>2049.17</v>
      </c>
      <c r="K191" s="27">
        <f>ROUND(I191*(1-$M$6),2)</f>
        <v>20.260000000000002</v>
      </c>
      <c r="L191" s="26">
        <f>ROUND(I191*$J$3*(1-$M$6)/1.2,2)</f>
        <v>1451.49</v>
      </c>
      <c r="M191" s="26">
        <f>ROUND(J191*(1-$M$6),2)</f>
        <v>1741.79</v>
      </c>
    </row>
    <row r="192" spans="1:13" ht="26.4" outlineLevel="1" x14ac:dyDescent="0.25">
      <c r="A192" s="73"/>
      <c r="B192" s="40" t="s">
        <v>513</v>
      </c>
      <c r="C192" s="41" t="s">
        <v>514</v>
      </c>
      <c r="D192" s="42" t="s">
        <v>515</v>
      </c>
      <c r="E192" s="42" t="s">
        <v>516</v>
      </c>
      <c r="F192" s="126" t="s">
        <v>1429</v>
      </c>
      <c r="G192" s="119">
        <v>21.66958741969831</v>
      </c>
      <c r="H192" s="120">
        <f>I192/G192-1</f>
        <v>0.10000000000000009</v>
      </c>
      <c r="I192" s="119">
        <v>23.836546161668142</v>
      </c>
      <c r="J192" s="26">
        <f>ROUND(I192*$J$3,2)</f>
        <v>2049.17</v>
      </c>
      <c r="K192" s="27">
        <f>ROUND(I192*(1-$M$6),2)</f>
        <v>20.260000000000002</v>
      </c>
      <c r="L192" s="26">
        <f>ROUND(I192*$J$3*(1-$M$6)/1.2,2)</f>
        <v>1451.49</v>
      </c>
      <c r="M192" s="26">
        <f>ROUND(J192*(1-$M$6),2)</f>
        <v>1741.79</v>
      </c>
    </row>
    <row r="193" spans="1:16" ht="26.4" outlineLevel="1" x14ac:dyDescent="0.25">
      <c r="A193" s="73"/>
      <c r="B193" s="40" t="s">
        <v>517</v>
      </c>
      <c r="C193" s="41" t="s">
        <v>518</v>
      </c>
      <c r="D193" s="42" t="s">
        <v>519</v>
      </c>
      <c r="E193" s="42" t="s">
        <v>520</v>
      </c>
      <c r="F193" s="126" t="s">
        <v>1430</v>
      </c>
      <c r="G193" s="119">
        <v>21.66958741969831</v>
      </c>
      <c r="H193" s="120">
        <f>I193/G193-1</f>
        <v>0.10000000000000009</v>
      </c>
      <c r="I193" s="119">
        <v>23.836546161668142</v>
      </c>
      <c r="J193" s="26">
        <f>ROUND(I193*$J$3,2)</f>
        <v>2049.17</v>
      </c>
      <c r="K193" s="27">
        <f>ROUND(I193*(1-$M$6),2)</f>
        <v>20.260000000000002</v>
      </c>
      <c r="L193" s="26">
        <f>ROUND(I193*$J$3*(1-$M$6)/1.2,2)</f>
        <v>1451.49</v>
      </c>
      <c r="M193" s="26">
        <f>ROUND(J193*(1-$M$6),2)</f>
        <v>1741.79</v>
      </c>
    </row>
    <row r="194" spans="1:16" ht="26.4" outlineLevel="1" x14ac:dyDescent="0.25">
      <c r="A194" s="73"/>
      <c r="B194" s="40" t="s">
        <v>521</v>
      </c>
      <c r="C194" s="41" t="s">
        <v>522</v>
      </c>
      <c r="D194" s="42" t="s">
        <v>523</v>
      </c>
      <c r="E194" s="42" t="s">
        <v>524</v>
      </c>
      <c r="F194" s="126" t="s">
        <v>1431</v>
      </c>
      <c r="G194" s="119">
        <v>21.66958741969831</v>
      </c>
      <c r="H194" s="120">
        <f>I194/G194-1</f>
        <v>0.10000000000000009</v>
      </c>
      <c r="I194" s="119">
        <v>23.836546161668142</v>
      </c>
      <c r="J194" s="26">
        <f>ROUND(I194*$J$3,2)</f>
        <v>2049.17</v>
      </c>
      <c r="K194" s="27">
        <f>ROUND(I194*(1-$M$6),2)</f>
        <v>20.260000000000002</v>
      </c>
      <c r="L194" s="26">
        <f>ROUND(I194*$J$3*(1-$M$6)/1.2,2)</f>
        <v>1451.49</v>
      </c>
      <c r="M194" s="26">
        <f>ROUND(J194*(1-$M$6),2)</f>
        <v>1741.79</v>
      </c>
    </row>
    <row r="195" spans="1:16" outlineLevel="1" x14ac:dyDescent="0.25">
      <c r="A195" s="73"/>
      <c r="B195" s="64"/>
      <c r="C195" s="64"/>
      <c r="D195" s="74"/>
      <c r="E195" s="75"/>
      <c r="F195" s="44"/>
      <c r="G195" s="47"/>
      <c r="H195" s="44"/>
      <c r="I195" s="47"/>
      <c r="J195" s="31"/>
    </row>
    <row r="196" spans="1:16" outlineLevel="1" x14ac:dyDescent="0.25">
      <c r="A196" s="68" t="s">
        <v>525</v>
      </c>
      <c r="B196" s="69"/>
      <c r="C196" s="69"/>
      <c r="D196" s="70"/>
      <c r="E196" s="71"/>
      <c r="F196" s="72"/>
      <c r="G196" s="71"/>
      <c r="H196" s="72"/>
      <c r="I196" s="71"/>
      <c r="J196" s="71"/>
      <c r="K196" s="71"/>
      <c r="L196" s="71"/>
      <c r="M196" s="71"/>
    </row>
    <row r="197" spans="1:16" ht="26.4" outlineLevel="1" x14ac:dyDescent="0.25">
      <c r="A197" s="73"/>
      <c r="B197" s="40" t="s">
        <v>527</v>
      </c>
      <c r="C197" s="41" t="s">
        <v>528</v>
      </c>
      <c r="D197" s="42" t="s">
        <v>1530</v>
      </c>
      <c r="E197" s="42" t="s">
        <v>1545</v>
      </c>
      <c r="F197" s="126" t="s">
        <v>1432</v>
      </c>
      <c r="G197" s="119">
        <v>17.3806779661017</v>
      </c>
      <c r="H197" s="120">
        <f>I197/G197-1</f>
        <v>9.9999999999999645E-2</v>
      </c>
      <c r="I197" s="119">
        <v>19.118745762711864</v>
      </c>
      <c r="J197" s="26">
        <f t="shared" ref="J197:J203" si="35">ROUND(I197*$J$3,2)</f>
        <v>1643.59</v>
      </c>
      <c r="K197" s="27">
        <f t="shared" ref="K197:K203" si="36">ROUND(I197*(1-$M$6),2)</f>
        <v>16.25</v>
      </c>
      <c r="L197" s="26">
        <f t="shared" ref="L197:L203" si="37">ROUND(I197*$J$3*(1-$M$6)/1.2,2)</f>
        <v>1164.21</v>
      </c>
      <c r="M197" s="26">
        <f t="shared" ref="M197:M203" si="38">ROUND(J197*(1-$M$6),2)</f>
        <v>1397.05</v>
      </c>
      <c r="O197" s="132"/>
    </row>
    <row r="198" spans="1:16" ht="26.4" outlineLevel="1" x14ac:dyDescent="0.25">
      <c r="A198" s="129" t="s">
        <v>77</v>
      </c>
      <c r="B198" s="40" t="s">
        <v>1278</v>
      </c>
      <c r="C198" s="41" t="s">
        <v>1279</v>
      </c>
      <c r="D198" s="42" t="s">
        <v>1536</v>
      </c>
      <c r="E198" s="42" t="s">
        <v>1545</v>
      </c>
      <c r="F198" s="126" t="s">
        <v>1433</v>
      </c>
      <c r="G198" s="119">
        <v>13.325186440677966</v>
      </c>
      <c r="H198" s="120">
        <f t="shared" ref="H198:H203" si="39">I198/G198-1</f>
        <v>0.10000000000000009</v>
      </c>
      <c r="I198" s="119">
        <v>14.657705084745762</v>
      </c>
      <c r="J198" s="26">
        <f t="shared" si="35"/>
        <v>1260.08</v>
      </c>
      <c r="K198" s="27">
        <f t="shared" si="36"/>
        <v>12.46</v>
      </c>
      <c r="L198" s="26">
        <f t="shared" si="37"/>
        <v>892.56</v>
      </c>
      <c r="M198" s="26">
        <f t="shared" si="38"/>
        <v>1071.07</v>
      </c>
      <c r="O198" s="131"/>
      <c r="P198" s="131"/>
    </row>
    <row r="199" spans="1:16" ht="39.6" outlineLevel="1" x14ac:dyDescent="0.25">
      <c r="A199" s="73"/>
      <c r="B199" s="40" t="s">
        <v>529</v>
      </c>
      <c r="C199" s="41" t="s">
        <v>530</v>
      </c>
      <c r="D199" s="42" t="s">
        <v>1531</v>
      </c>
      <c r="E199" s="42" t="s">
        <v>1544</v>
      </c>
      <c r="F199" s="126" t="s">
        <v>1434</v>
      </c>
      <c r="G199" s="119">
        <v>21.928622033898307</v>
      </c>
      <c r="H199" s="120">
        <f t="shared" si="39"/>
        <v>9.9999999999999867E-2</v>
      </c>
      <c r="I199" s="119">
        <v>24.121484237288136</v>
      </c>
      <c r="J199" s="26">
        <f t="shared" si="35"/>
        <v>2073.66</v>
      </c>
      <c r="K199" s="27">
        <f t="shared" si="36"/>
        <v>20.5</v>
      </c>
      <c r="L199" s="26">
        <f t="shared" si="37"/>
        <v>1468.84</v>
      </c>
      <c r="M199" s="26">
        <f t="shared" si="38"/>
        <v>1762.61</v>
      </c>
    </row>
    <row r="200" spans="1:16" ht="26.4" outlineLevel="1" x14ac:dyDescent="0.25">
      <c r="A200" s="129" t="s">
        <v>77</v>
      </c>
      <c r="B200" s="40" t="s">
        <v>1526</v>
      </c>
      <c r="C200" s="41" t="s">
        <v>1525</v>
      </c>
      <c r="D200" s="42" t="s">
        <v>1535</v>
      </c>
      <c r="E200" s="42" t="s">
        <v>1544</v>
      </c>
      <c r="F200" s="126" t="s">
        <v>1433</v>
      </c>
      <c r="G200" s="119">
        <v>16.811943559322035</v>
      </c>
      <c r="H200" s="120">
        <f t="shared" si="39"/>
        <v>9.9999999999999867E-2</v>
      </c>
      <c r="I200" s="119">
        <v>18.493137915254238</v>
      </c>
      <c r="J200" s="26">
        <f t="shared" si="35"/>
        <v>1589.81</v>
      </c>
      <c r="K200" s="27">
        <f t="shared" si="36"/>
        <v>15.72</v>
      </c>
      <c r="L200" s="26">
        <f t="shared" si="37"/>
        <v>1126.1099999999999</v>
      </c>
      <c r="M200" s="26">
        <f t="shared" si="38"/>
        <v>1351.34</v>
      </c>
      <c r="O200" s="131"/>
      <c r="P200" s="131"/>
    </row>
    <row r="201" spans="1:16" ht="39.6" outlineLevel="1" x14ac:dyDescent="0.25">
      <c r="A201" s="73"/>
      <c r="B201" s="40" t="s">
        <v>534</v>
      </c>
      <c r="C201" s="41" t="s">
        <v>535</v>
      </c>
      <c r="D201" s="42" t="s">
        <v>1532</v>
      </c>
      <c r="E201" s="42" t="s">
        <v>1543</v>
      </c>
      <c r="F201" s="126" t="s">
        <v>1436</v>
      </c>
      <c r="G201" s="119">
        <v>15.342203389830509</v>
      </c>
      <c r="H201" s="120">
        <f t="shared" si="39"/>
        <v>0.10000000000000009</v>
      </c>
      <c r="I201" s="119">
        <v>16.87642372881356</v>
      </c>
      <c r="J201" s="26">
        <f t="shared" si="35"/>
        <v>1450.82</v>
      </c>
      <c r="K201" s="27">
        <f t="shared" si="36"/>
        <v>14.34</v>
      </c>
      <c r="L201" s="26">
        <f t="shared" si="37"/>
        <v>1027.67</v>
      </c>
      <c r="M201" s="26">
        <f t="shared" si="38"/>
        <v>1233.2</v>
      </c>
    </row>
    <row r="202" spans="1:16" ht="39.6" outlineLevel="1" x14ac:dyDescent="0.25">
      <c r="A202" s="73"/>
      <c r="B202" s="40" t="s">
        <v>531</v>
      </c>
      <c r="C202" s="41" t="s">
        <v>532</v>
      </c>
      <c r="D202" s="42" t="s">
        <v>1533</v>
      </c>
      <c r="E202" s="42" t="s">
        <v>533</v>
      </c>
      <c r="F202" s="126" t="s">
        <v>1435</v>
      </c>
      <c r="G202" s="119">
        <v>21.436169491525423</v>
      </c>
      <c r="H202" s="120">
        <f>I202/G202-1</f>
        <v>9.9999999999999867E-2</v>
      </c>
      <c r="I202" s="119">
        <v>23.579786440677964</v>
      </c>
      <c r="J202" s="26">
        <f t="shared" si="35"/>
        <v>2027.09</v>
      </c>
      <c r="K202" s="27">
        <f t="shared" si="36"/>
        <v>20.04</v>
      </c>
      <c r="L202" s="26">
        <f t="shared" si="37"/>
        <v>1435.86</v>
      </c>
      <c r="M202" s="26">
        <f t="shared" si="38"/>
        <v>1723.03</v>
      </c>
    </row>
    <row r="203" spans="1:16" ht="26.4" outlineLevel="1" x14ac:dyDescent="0.25">
      <c r="A203" s="129" t="s">
        <v>77</v>
      </c>
      <c r="B203" s="40" t="s">
        <v>1528</v>
      </c>
      <c r="C203" s="41" t="s">
        <v>1529</v>
      </c>
      <c r="D203" s="42" t="s">
        <v>1534</v>
      </c>
      <c r="E203" s="42" t="s">
        <v>533</v>
      </c>
      <c r="F203" s="126" t="s">
        <v>1433</v>
      </c>
      <c r="G203" s="119">
        <v>16.434396610169493</v>
      </c>
      <c r="H203" s="120">
        <f t="shared" si="39"/>
        <v>9.9999999999999867E-2</v>
      </c>
      <c r="I203" s="119">
        <v>18.077836271186442</v>
      </c>
      <c r="J203" s="26">
        <f t="shared" si="35"/>
        <v>1554.1</v>
      </c>
      <c r="K203" s="27">
        <f t="shared" si="36"/>
        <v>15.37</v>
      </c>
      <c r="L203" s="26">
        <f t="shared" si="37"/>
        <v>1100.82</v>
      </c>
      <c r="M203" s="26">
        <f t="shared" si="38"/>
        <v>1320.99</v>
      </c>
      <c r="O203" s="131"/>
      <c r="P203" s="131"/>
    </row>
    <row r="204" spans="1:16" outlineLevel="1" x14ac:dyDescent="0.25">
      <c r="A204" s="73"/>
      <c r="B204" s="64"/>
      <c r="C204" s="64"/>
      <c r="D204" s="74"/>
      <c r="E204" s="75"/>
      <c r="F204" s="44"/>
      <c r="G204" s="47"/>
      <c r="H204" s="44"/>
      <c r="I204" s="47"/>
      <c r="J204" s="31"/>
    </row>
    <row r="205" spans="1:16" outlineLevel="1" x14ac:dyDescent="0.25">
      <c r="A205" s="68" t="s">
        <v>536</v>
      </c>
      <c r="B205" s="69"/>
      <c r="C205" s="69"/>
      <c r="D205" s="70"/>
      <c r="E205" s="71"/>
      <c r="F205" s="72"/>
      <c r="G205" s="71"/>
      <c r="H205" s="72"/>
      <c r="I205" s="71"/>
      <c r="J205" s="71"/>
      <c r="K205" s="71"/>
      <c r="L205" s="71"/>
      <c r="M205" s="71"/>
    </row>
    <row r="206" spans="1:16" ht="39.6" outlineLevel="1" x14ac:dyDescent="0.25">
      <c r="A206" s="73"/>
      <c r="B206" s="40" t="s">
        <v>538</v>
      </c>
      <c r="C206" s="41" t="s">
        <v>539</v>
      </c>
      <c r="D206" s="42" t="s">
        <v>1537</v>
      </c>
      <c r="E206" s="42" t="s">
        <v>540</v>
      </c>
      <c r="F206" s="126" t="s">
        <v>1437</v>
      </c>
      <c r="G206" s="119">
        <v>17.3806779661017</v>
      </c>
      <c r="H206" s="120">
        <f t="shared" ref="H206:H212" si="40">I206/G206-1</f>
        <v>9.9999999999999645E-2</v>
      </c>
      <c r="I206" s="119">
        <v>19.118745762711864</v>
      </c>
      <c r="J206" s="26">
        <f t="shared" ref="J206:J212" si="41">ROUND(I206*$J$3,2)</f>
        <v>1643.59</v>
      </c>
      <c r="K206" s="27">
        <f t="shared" ref="K206:K212" si="42">ROUND(I206*(1-$M$6),2)</f>
        <v>16.25</v>
      </c>
      <c r="L206" s="26">
        <f t="shared" ref="L206:L212" si="43">ROUND(I206*$J$3*(1-$M$6)/1.2,2)</f>
        <v>1164.21</v>
      </c>
      <c r="M206" s="26">
        <f t="shared" ref="M206:M212" si="44">ROUND(J206*(1-$M$6),2)</f>
        <v>1397.05</v>
      </c>
    </row>
    <row r="207" spans="1:16" ht="26.4" outlineLevel="1" x14ac:dyDescent="0.25">
      <c r="A207" s="129" t="s">
        <v>77</v>
      </c>
      <c r="B207" s="40" t="s">
        <v>1541</v>
      </c>
      <c r="C207" s="41" t="s">
        <v>1542</v>
      </c>
      <c r="D207" s="42" t="s">
        <v>1552</v>
      </c>
      <c r="E207" s="42" t="s">
        <v>1545</v>
      </c>
      <c r="F207" s="126" t="s">
        <v>1433</v>
      </c>
      <c r="G207" s="119">
        <v>13.325186440677966</v>
      </c>
      <c r="H207" s="120">
        <f t="shared" si="40"/>
        <v>0.10000000000000009</v>
      </c>
      <c r="I207" s="119">
        <v>14.657705084745762</v>
      </c>
      <c r="J207" s="26">
        <f t="shared" si="41"/>
        <v>1260.08</v>
      </c>
      <c r="K207" s="27">
        <f t="shared" si="42"/>
        <v>12.46</v>
      </c>
      <c r="L207" s="26">
        <f t="shared" si="43"/>
        <v>892.56</v>
      </c>
      <c r="M207" s="26">
        <f t="shared" si="44"/>
        <v>1071.07</v>
      </c>
    </row>
    <row r="208" spans="1:16" ht="39.6" outlineLevel="1" x14ac:dyDescent="0.25">
      <c r="A208" s="73"/>
      <c r="B208" s="40" t="s">
        <v>541</v>
      </c>
      <c r="C208" s="41" t="s">
        <v>542</v>
      </c>
      <c r="D208" s="42" t="s">
        <v>1538</v>
      </c>
      <c r="E208" s="42" t="s">
        <v>1546</v>
      </c>
      <c r="F208" s="126" t="s">
        <v>1438</v>
      </c>
      <c r="G208" s="119">
        <v>19.712585593220339</v>
      </c>
      <c r="H208" s="120">
        <f t="shared" si="40"/>
        <v>0.10000000000000009</v>
      </c>
      <c r="I208" s="119">
        <v>21.683844152542374</v>
      </c>
      <c r="J208" s="26">
        <f t="shared" si="41"/>
        <v>1864.1</v>
      </c>
      <c r="K208" s="27">
        <f t="shared" si="42"/>
        <v>18.43</v>
      </c>
      <c r="L208" s="26">
        <f t="shared" si="43"/>
        <v>1320.41</v>
      </c>
      <c r="M208" s="26">
        <f t="shared" si="44"/>
        <v>1584.49</v>
      </c>
    </row>
    <row r="209" spans="1:13" ht="26.4" outlineLevel="1" x14ac:dyDescent="0.25">
      <c r="A209" s="129" t="s">
        <v>77</v>
      </c>
      <c r="B209" s="40" t="s">
        <v>1549</v>
      </c>
      <c r="C209" s="41" t="s">
        <v>1550</v>
      </c>
      <c r="D209" s="42" t="s">
        <v>1551</v>
      </c>
      <c r="E209" s="42" t="s">
        <v>1544</v>
      </c>
      <c r="F209" s="126" t="s">
        <v>1433</v>
      </c>
      <c r="G209" s="119">
        <v>15.112982288135592</v>
      </c>
      <c r="H209" s="120">
        <f t="shared" si="40"/>
        <v>0.10000000000000009</v>
      </c>
      <c r="I209" s="119">
        <v>16.624280516949153</v>
      </c>
      <c r="J209" s="26">
        <f t="shared" si="41"/>
        <v>1429.15</v>
      </c>
      <c r="K209" s="27">
        <f t="shared" si="42"/>
        <v>14.13</v>
      </c>
      <c r="L209" s="26">
        <f t="shared" si="43"/>
        <v>1012.31</v>
      </c>
      <c r="M209" s="26">
        <f t="shared" si="44"/>
        <v>1214.78</v>
      </c>
    </row>
    <row r="210" spans="1:13" ht="39.6" outlineLevel="1" x14ac:dyDescent="0.25">
      <c r="A210" s="73"/>
      <c r="B210" s="40" t="s">
        <v>543</v>
      </c>
      <c r="C210" s="41" t="s">
        <v>544</v>
      </c>
      <c r="D210" s="42" t="s">
        <v>1539</v>
      </c>
      <c r="E210" s="42" t="s">
        <v>1547</v>
      </c>
      <c r="F210" s="126" t="s">
        <v>1439</v>
      </c>
      <c r="G210" s="119">
        <v>16.545439830508474</v>
      </c>
      <c r="H210" s="120">
        <f t="shared" si="40"/>
        <v>9.9999999999999867E-2</v>
      </c>
      <c r="I210" s="119">
        <v>18.199983813559321</v>
      </c>
      <c r="J210" s="26">
        <f t="shared" si="41"/>
        <v>1564.61</v>
      </c>
      <c r="K210" s="27">
        <f t="shared" si="42"/>
        <v>15.47</v>
      </c>
      <c r="L210" s="26">
        <f t="shared" si="43"/>
        <v>1108.26</v>
      </c>
      <c r="M210" s="26">
        <f t="shared" si="44"/>
        <v>1329.92</v>
      </c>
    </row>
    <row r="211" spans="1:13" ht="39.6" outlineLevel="1" x14ac:dyDescent="0.25">
      <c r="A211" s="73"/>
      <c r="B211" s="40" t="s">
        <v>545</v>
      </c>
      <c r="C211" s="41" t="s">
        <v>546</v>
      </c>
      <c r="D211" s="42" t="s">
        <v>1540</v>
      </c>
      <c r="E211" s="42" t="s">
        <v>547</v>
      </c>
      <c r="F211" s="126" t="s">
        <v>1440</v>
      </c>
      <c r="G211" s="119">
        <v>21.436169491525423</v>
      </c>
      <c r="H211" s="120">
        <f t="shared" si="40"/>
        <v>9.9999999999999867E-2</v>
      </c>
      <c r="I211" s="119">
        <v>23.579786440677964</v>
      </c>
      <c r="J211" s="26">
        <f t="shared" si="41"/>
        <v>2027.09</v>
      </c>
      <c r="K211" s="27">
        <f t="shared" si="42"/>
        <v>20.04</v>
      </c>
      <c r="L211" s="26">
        <f t="shared" si="43"/>
        <v>1435.86</v>
      </c>
      <c r="M211" s="26">
        <f t="shared" si="44"/>
        <v>1723.03</v>
      </c>
    </row>
    <row r="212" spans="1:13" ht="26.4" outlineLevel="1" x14ac:dyDescent="0.25">
      <c r="A212" s="129" t="s">
        <v>77</v>
      </c>
      <c r="B212" s="40" t="s">
        <v>1548</v>
      </c>
      <c r="C212" s="41" t="s">
        <v>1553</v>
      </c>
      <c r="D212" s="42" t="s">
        <v>1554</v>
      </c>
      <c r="E212" s="42" t="s">
        <v>533</v>
      </c>
      <c r="F212" s="126" t="s">
        <v>1433</v>
      </c>
      <c r="G212" s="119">
        <v>16.43347125</v>
      </c>
      <c r="H212" s="120">
        <f t="shared" si="40"/>
        <v>0.10000000000000009</v>
      </c>
      <c r="I212" s="119">
        <v>18.076818375000002</v>
      </c>
      <c r="J212" s="26">
        <f t="shared" si="41"/>
        <v>1554.02</v>
      </c>
      <c r="K212" s="27">
        <f t="shared" si="42"/>
        <v>15.37</v>
      </c>
      <c r="L212" s="26">
        <f t="shared" si="43"/>
        <v>1100.76</v>
      </c>
      <c r="M212" s="26">
        <f t="shared" si="44"/>
        <v>1320.92</v>
      </c>
    </row>
    <row r="213" spans="1:13" outlineLevel="1" x14ac:dyDescent="0.25">
      <c r="A213" s="73"/>
      <c r="B213" s="64"/>
      <c r="C213" s="64"/>
      <c r="D213" s="74"/>
      <c r="E213" s="75"/>
      <c r="F213" s="44"/>
      <c r="G213" s="47"/>
      <c r="H213" s="44"/>
      <c r="I213" s="47"/>
      <c r="J213" s="31"/>
    </row>
    <row r="214" spans="1:13" outlineLevel="1" x14ac:dyDescent="0.25">
      <c r="A214" s="68" t="s">
        <v>548</v>
      </c>
      <c r="B214" s="69"/>
      <c r="C214" s="69"/>
      <c r="D214" s="70"/>
      <c r="E214" s="71"/>
      <c r="F214" s="72"/>
      <c r="G214" s="71"/>
      <c r="H214" s="72"/>
      <c r="I214" s="71"/>
      <c r="J214" s="71"/>
      <c r="K214" s="71"/>
      <c r="L214" s="71"/>
      <c r="M214" s="71"/>
    </row>
    <row r="215" spans="1:13" ht="26.4" outlineLevel="1" x14ac:dyDescent="0.25">
      <c r="A215" s="73"/>
      <c r="B215" s="40" t="s">
        <v>549</v>
      </c>
      <c r="C215" s="41" t="s">
        <v>550</v>
      </c>
      <c r="D215" s="42" t="s">
        <v>551</v>
      </c>
      <c r="E215" s="42" t="s">
        <v>552</v>
      </c>
      <c r="F215" s="126" t="s">
        <v>1441</v>
      </c>
      <c r="G215" s="119">
        <v>30.778182511016954</v>
      </c>
      <c r="H215" s="120">
        <f>I215/G215-1</f>
        <v>9.9999999999999867E-2</v>
      </c>
      <c r="I215" s="119">
        <v>33.856000762118647</v>
      </c>
      <c r="J215" s="26">
        <f>ROUND(I215*$J$3,2)</f>
        <v>2910.51</v>
      </c>
      <c r="K215" s="27">
        <f>ROUND(I215*(1-$M$6),2)</f>
        <v>28.78</v>
      </c>
      <c r="L215" s="26">
        <f>ROUND(I215*$J$3*(1-$M$6)/1.2,2)</f>
        <v>2061.61</v>
      </c>
      <c r="M215" s="26">
        <f>ROUND(J215*(1-$M$6),2)</f>
        <v>2473.9299999999998</v>
      </c>
    </row>
    <row r="216" spans="1:13" ht="26.4" outlineLevel="1" x14ac:dyDescent="0.25">
      <c r="A216" s="73"/>
      <c r="B216" s="40" t="s">
        <v>553</v>
      </c>
      <c r="C216" s="41" t="s">
        <v>554</v>
      </c>
      <c r="D216" s="42" t="s">
        <v>555</v>
      </c>
      <c r="E216" s="42" t="s">
        <v>556</v>
      </c>
      <c r="F216" s="126" t="s">
        <v>1442</v>
      </c>
      <c r="G216" s="119">
        <v>33.973229089830504</v>
      </c>
      <c r="H216" s="120">
        <f>I216/G216-1</f>
        <v>0.10000000000000009</v>
      </c>
      <c r="I216" s="119">
        <v>37.370551998813553</v>
      </c>
      <c r="J216" s="26">
        <f>ROUND(I216*$J$3,2)</f>
        <v>3212.65</v>
      </c>
      <c r="K216" s="27">
        <f>ROUND(I216*(1-$M$6),2)</f>
        <v>31.76</v>
      </c>
      <c r="L216" s="26">
        <f>ROUND(I216*$J$3*(1-$M$6)/1.2,2)</f>
        <v>2275.63</v>
      </c>
      <c r="M216" s="26">
        <f>ROUND(J216*(1-$M$6),2)</f>
        <v>2730.75</v>
      </c>
    </row>
    <row r="217" spans="1:13" ht="26.4" outlineLevel="1" x14ac:dyDescent="0.25">
      <c r="A217" s="73"/>
      <c r="B217" s="40" t="s">
        <v>557</v>
      </c>
      <c r="C217" s="41" t="s">
        <v>558</v>
      </c>
      <c r="D217" s="42" t="s">
        <v>559</v>
      </c>
      <c r="E217" s="42" t="s">
        <v>560</v>
      </c>
      <c r="F217" s="126" t="s">
        <v>1443</v>
      </c>
      <c r="G217" s="119">
        <v>30.778182511016954</v>
      </c>
      <c r="H217" s="120">
        <f>I217/G217-1</f>
        <v>9.9999999999999867E-2</v>
      </c>
      <c r="I217" s="119">
        <v>33.856000762118647</v>
      </c>
      <c r="J217" s="26">
        <f>ROUND(I217*$J$3,2)</f>
        <v>2910.51</v>
      </c>
      <c r="K217" s="27">
        <f>ROUND(I217*(1-$M$6),2)</f>
        <v>28.78</v>
      </c>
      <c r="L217" s="26">
        <f>ROUND(I217*$J$3*(1-$M$6)/1.2,2)</f>
        <v>2061.61</v>
      </c>
      <c r="M217" s="26">
        <f>ROUND(J217*(1-$M$6),2)</f>
        <v>2473.9299999999998</v>
      </c>
    </row>
    <row r="218" spans="1:13" outlineLevel="1" x14ac:dyDescent="0.25">
      <c r="A218" s="73"/>
      <c r="B218" s="64"/>
      <c r="C218" s="64"/>
      <c r="D218" s="74"/>
      <c r="E218" s="75"/>
      <c r="F218" s="44"/>
      <c r="G218" s="47"/>
      <c r="H218" s="44"/>
      <c r="I218" s="47"/>
      <c r="J218" s="31"/>
    </row>
    <row r="219" spans="1:13" outlineLevel="1" x14ac:dyDescent="0.25">
      <c r="A219" s="68" t="s">
        <v>561</v>
      </c>
      <c r="B219" s="69"/>
      <c r="C219" s="69"/>
      <c r="D219" s="70"/>
      <c r="E219" s="71"/>
      <c r="F219" s="72"/>
      <c r="G219" s="71"/>
      <c r="H219" s="72"/>
      <c r="I219" s="71"/>
      <c r="J219" s="71"/>
      <c r="K219" s="71"/>
      <c r="L219" s="71"/>
      <c r="M219" s="71"/>
    </row>
    <row r="220" spans="1:13" ht="26.4" outlineLevel="1" x14ac:dyDescent="0.25">
      <c r="A220" s="73"/>
      <c r="B220" s="40" t="s">
        <v>562</v>
      </c>
      <c r="C220" s="41" t="s">
        <v>563</v>
      </c>
      <c r="D220" s="42" t="s">
        <v>564</v>
      </c>
      <c r="E220" s="42" t="s">
        <v>526</v>
      </c>
      <c r="F220" s="126" t="s">
        <v>1444</v>
      </c>
      <c r="G220" s="119">
        <v>12.788980938305084</v>
      </c>
      <c r="H220" s="120">
        <f>I220/G220-1</f>
        <v>0.10000000000000009</v>
      </c>
      <c r="I220" s="119">
        <v>14.067879032135593</v>
      </c>
      <c r="J220" s="26">
        <f>ROUND(I220*$J$3,2)</f>
        <v>1209.3800000000001</v>
      </c>
      <c r="K220" s="27">
        <f>ROUND(I220*(1-$M$6),2)</f>
        <v>11.96</v>
      </c>
      <c r="L220" s="26">
        <f>ROUND(I220*$J$3*(1-$M$6)/1.2,2)</f>
        <v>856.64</v>
      </c>
      <c r="M220" s="26">
        <f>ROUND(J220*(1-$M$6),2)</f>
        <v>1027.97</v>
      </c>
    </row>
    <row r="221" spans="1:13" outlineLevel="1" x14ac:dyDescent="0.25">
      <c r="A221" s="73"/>
      <c r="B221" s="76"/>
      <c r="C221" s="76"/>
      <c r="D221" s="65"/>
      <c r="E221" s="77"/>
      <c r="F221" s="44"/>
      <c r="G221" s="47"/>
      <c r="H221" s="44"/>
      <c r="I221" s="47"/>
      <c r="J221" s="31"/>
    </row>
    <row r="222" spans="1:13" outlineLevel="1" x14ac:dyDescent="0.25">
      <c r="A222" s="68" t="s">
        <v>565</v>
      </c>
      <c r="B222" s="69"/>
      <c r="C222" s="69"/>
      <c r="D222" s="70"/>
      <c r="E222" s="71"/>
      <c r="F222" s="72"/>
      <c r="G222" s="71"/>
      <c r="H222" s="72"/>
      <c r="I222" s="71"/>
      <c r="J222" s="71"/>
      <c r="K222" s="71"/>
      <c r="L222" s="71"/>
      <c r="M222" s="71"/>
    </row>
    <row r="223" spans="1:13" ht="26.4" outlineLevel="1" x14ac:dyDescent="0.25">
      <c r="A223" s="73"/>
      <c r="B223" s="40" t="s">
        <v>566</v>
      </c>
      <c r="C223" s="41" t="s">
        <v>567</v>
      </c>
      <c r="D223" s="42" t="s">
        <v>568</v>
      </c>
      <c r="E223" s="42" t="s">
        <v>537</v>
      </c>
      <c r="F223" s="126" t="s">
        <v>1445</v>
      </c>
      <c r="G223" s="119">
        <v>12.788980938305084</v>
      </c>
      <c r="H223" s="120">
        <f>I223/G223-1</f>
        <v>0.10000000000000009</v>
      </c>
      <c r="I223" s="119">
        <v>14.067879032135593</v>
      </c>
      <c r="J223" s="26">
        <f>ROUND(I223*$J$3,2)</f>
        <v>1209.3800000000001</v>
      </c>
      <c r="K223" s="27">
        <f>ROUND(I223*(1-$M$6),2)</f>
        <v>11.96</v>
      </c>
      <c r="L223" s="26">
        <f>ROUND(I223*$J$3*(1-$M$6)/1.2,2)</f>
        <v>856.64</v>
      </c>
      <c r="M223" s="26">
        <f>ROUND(J223*(1-$M$6),2)</f>
        <v>1027.97</v>
      </c>
    </row>
    <row r="224" spans="1:13" outlineLevel="1" x14ac:dyDescent="0.25">
      <c r="A224" s="39"/>
      <c r="B224" s="45"/>
      <c r="C224" s="45"/>
      <c r="D224" s="46"/>
      <c r="E224" s="47"/>
      <c r="F224" s="44"/>
      <c r="G224" s="47"/>
      <c r="H224" s="44"/>
      <c r="I224" s="47"/>
      <c r="J224" s="31"/>
    </row>
    <row r="225" spans="1:13" outlineLevel="1" x14ac:dyDescent="0.25">
      <c r="A225" s="68" t="s">
        <v>569</v>
      </c>
      <c r="B225" s="69"/>
      <c r="C225" s="69"/>
      <c r="D225" s="70"/>
      <c r="E225" s="71"/>
      <c r="F225" s="72"/>
      <c r="G225" s="71"/>
      <c r="H225" s="72"/>
      <c r="I225" s="71"/>
      <c r="J225" s="71"/>
      <c r="K225" s="71"/>
      <c r="L225" s="71"/>
      <c r="M225" s="71"/>
    </row>
    <row r="226" spans="1:13" ht="26.4" outlineLevel="1" x14ac:dyDescent="0.25">
      <c r="A226" s="73"/>
      <c r="B226" s="40" t="s">
        <v>570</v>
      </c>
      <c r="C226" s="41" t="s">
        <v>571</v>
      </c>
      <c r="D226" s="42" t="s">
        <v>572</v>
      </c>
      <c r="E226" s="42" t="s">
        <v>573</v>
      </c>
      <c r="F226" s="126" t="s">
        <v>1446</v>
      </c>
      <c r="G226" s="119">
        <v>34.751992960983053</v>
      </c>
      <c r="H226" s="120">
        <f>I226/G226-1</f>
        <v>9.9999999999999867E-2</v>
      </c>
      <c r="I226" s="119">
        <v>38.227192257081356</v>
      </c>
      <c r="J226" s="26">
        <f>ROUND(I226*$J$3,2)</f>
        <v>3286.29</v>
      </c>
      <c r="K226" s="27">
        <f>ROUND(I226*(1-$M$6),2)</f>
        <v>32.49</v>
      </c>
      <c r="L226" s="26">
        <f>ROUND(I226*$J$3*(1-$M$6)/1.2,2)</f>
        <v>2327.79</v>
      </c>
      <c r="M226" s="26">
        <f>ROUND(J226*(1-$M$6),2)</f>
        <v>2793.35</v>
      </c>
    </row>
    <row r="227" spans="1:13" ht="26.4" outlineLevel="1" x14ac:dyDescent="0.25">
      <c r="A227" s="73"/>
      <c r="B227" s="40" t="s">
        <v>574</v>
      </c>
      <c r="C227" s="41" t="s">
        <v>575</v>
      </c>
      <c r="D227" s="42" t="s">
        <v>576</v>
      </c>
      <c r="E227" s="42" t="s">
        <v>577</v>
      </c>
      <c r="F227" s="126" t="s">
        <v>1447</v>
      </c>
      <c r="G227" s="119">
        <v>36.376915498749163</v>
      </c>
      <c r="H227" s="120">
        <f>I227/G227-1</f>
        <v>0.10000000000000009</v>
      </c>
      <c r="I227" s="119">
        <v>40.014607048624079</v>
      </c>
      <c r="J227" s="26">
        <f>ROUND(I227*$J$3,2)</f>
        <v>3439.95</v>
      </c>
      <c r="K227" s="27">
        <f>ROUND(I227*(1-$M$6),2)</f>
        <v>34.01</v>
      </c>
      <c r="L227" s="26">
        <f>ROUND(I227*$J$3*(1-$M$6)/1.2,2)</f>
        <v>2436.63</v>
      </c>
      <c r="M227" s="26">
        <v>2182.54</v>
      </c>
    </row>
    <row r="228" spans="1:13" outlineLevel="1" x14ac:dyDescent="0.25">
      <c r="A228" s="39"/>
      <c r="B228" s="45"/>
      <c r="C228" s="45"/>
      <c r="D228" s="46"/>
      <c r="E228" s="47"/>
      <c r="F228" s="44"/>
      <c r="G228" s="47"/>
      <c r="H228" s="44"/>
      <c r="I228" s="47"/>
      <c r="J228" s="31"/>
    </row>
    <row r="229" spans="1:13" outlineLevel="1" x14ac:dyDescent="0.25">
      <c r="A229" s="68" t="s">
        <v>578</v>
      </c>
      <c r="B229" s="69"/>
      <c r="C229" s="69"/>
      <c r="D229" s="70"/>
      <c r="E229" s="71"/>
      <c r="F229" s="72"/>
      <c r="G229" s="71"/>
      <c r="H229" s="72"/>
      <c r="I229" s="71"/>
      <c r="J229" s="71"/>
      <c r="K229" s="71"/>
      <c r="L229" s="71"/>
      <c r="M229" s="71"/>
    </row>
    <row r="230" spans="1:13" ht="26.4" outlineLevel="1" x14ac:dyDescent="0.25">
      <c r="A230" s="39"/>
      <c r="B230" s="40" t="s">
        <v>579</v>
      </c>
      <c r="C230" s="41" t="s">
        <v>580</v>
      </c>
      <c r="D230" s="42" t="s">
        <v>581</v>
      </c>
      <c r="E230" s="42" t="s">
        <v>582</v>
      </c>
      <c r="F230" s="126" t="s">
        <v>1448</v>
      </c>
      <c r="G230" s="119">
        <v>53.551279255576262</v>
      </c>
      <c r="H230" s="120">
        <f>I230/G230-1</f>
        <v>9.9999999999999867E-2</v>
      </c>
      <c r="I230" s="119">
        <v>58.906407181133886</v>
      </c>
      <c r="J230" s="26">
        <f>ROUND(I230*$J$3,2)</f>
        <v>5064.03</v>
      </c>
      <c r="K230" s="27">
        <f>ROUND(I230*(1-$M$6),2)</f>
        <v>50.07</v>
      </c>
      <c r="L230" s="26">
        <f>ROUND(I230*$J$3*(1-$M$6)/1.2,2)</f>
        <v>3587.02</v>
      </c>
      <c r="M230" s="26">
        <f>ROUND(J230*(1-$M$6),2)</f>
        <v>4304.43</v>
      </c>
    </row>
    <row r="231" spans="1:13" outlineLevel="1" x14ac:dyDescent="0.25">
      <c r="A231" s="39"/>
      <c r="B231" s="45"/>
      <c r="C231" s="45"/>
      <c r="D231" s="46"/>
      <c r="E231" s="47"/>
      <c r="F231" s="44"/>
      <c r="G231" s="47"/>
      <c r="H231" s="44"/>
      <c r="I231" s="47"/>
      <c r="J231" s="31"/>
    </row>
    <row r="232" spans="1:13" outlineLevel="1" x14ac:dyDescent="0.25">
      <c r="A232" s="68" t="s">
        <v>583</v>
      </c>
      <c r="B232" s="69"/>
      <c r="C232" s="69"/>
      <c r="D232" s="70"/>
      <c r="E232" s="71"/>
      <c r="F232" s="72"/>
      <c r="G232" s="71"/>
      <c r="H232" s="72"/>
      <c r="I232" s="71"/>
      <c r="J232" s="71"/>
      <c r="K232" s="71"/>
      <c r="L232" s="71"/>
      <c r="M232" s="71"/>
    </row>
    <row r="233" spans="1:13" ht="26.4" outlineLevel="1" x14ac:dyDescent="0.25">
      <c r="A233" s="39"/>
      <c r="B233" s="40" t="s">
        <v>584</v>
      </c>
      <c r="C233" s="41" t="s">
        <v>585</v>
      </c>
      <c r="D233" s="42" t="s">
        <v>586</v>
      </c>
      <c r="E233" s="42" t="s">
        <v>587</v>
      </c>
      <c r="F233" s="126" t="s">
        <v>1449</v>
      </c>
      <c r="G233" s="119">
        <v>46.660184405633892</v>
      </c>
      <c r="H233" s="120">
        <f>I233/G233-1</f>
        <v>0.10000000000000009</v>
      </c>
      <c r="I233" s="119">
        <v>51.326202846197283</v>
      </c>
      <c r="J233" s="26">
        <f>ROUND(I233*$J$3,2)</f>
        <v>4412.38</v>
      </c>
      <c r="K233" s="27">
        <f>ROUND(I233*(1-$M$6),2)</f>
        <v>43.63</v>
      </c>
      <c r="L233" s="26">
        <f>ROUND(I233*$J$3*(1-$M$6)/1.2,2)</f>
        <v>3125.44</v>
      </c>
      <c r="M233" s="26">
        <f>ROUND(J233*(1-$M$6),2)</f>
        <v>3750.52</v>
      </c>
    </row>
    <row r="234" spans="1:13" outlineLevel="1" x14ac:dyDescent="0.25">
      <c r="A234" s="39"/>
      <c r="B234" s="45"/>
      <c r="C234" s="45"/>
      <c r="D234" s="46"/>
      <c r="E234" s="47"/>
      <c r="F234" s="44"/>
      <c r="G234" s="47"/>
      <c r="H234" s="44"/>
      <c r="I234" s="47"/>
      <c r="J234" s="31"/>
    </row>
    <row r="235" spans="1:13" outlineLevel="1" x14ac:dyDescent="0.25">
      <c r="A235" s="68" t="s">
        <v>588</v>
      </c>
      <c r="B235" s="69"/>
      <c r="C235" s="69"/>
      <c r="D235" s="70"/>
      <c r="E235" s="71"/>
      <c r="F235" s="72"/>
      <c r="G235" s="71"/>
      <c r="H235" s="72"/>
      <c r="I235" s="71"/>
      <c r="J235" s="71"/>
      <c r="K235" s="71"/>
      <c r="L235" s="71"/>
      <c r="M235" s="71"/>
    </row>
    <row r="236" spans="1:13" ht="14.4" outlineLevel="1" x14ac:dyDescent="0.25">
      <c r="A236" s="73"/>
      <c r="B236" s="80" t="s">
        <v>589</v>
      </c>
      <c r="C236" s="76" t="s">
        <v>590</v>
      </c>
      <c r="D236" s="42" t="s">
        <v>591</v>
      </c>
      <c r="E236" s="81" t="s">
        <v>592</v>
      </c>
      <c r="F236" s="126" t="s">
        <v>1450</v>
      </c>
      <c r="G236" s="119">
        <v>82.509554440677974</v>
      </c>
      <c r="H236" s="120">
        <f>I236/G236-1</f>
        <v>0.10000000000000009</v>
      </c>
      <c r="I236" s="119">
        <v>90.760509884745773</v>
      </c>
      <c r="J236" s="26">
        <f>ROUND(I236*$J$3,2)</f>
        <v>7802.45</v>
      </c>
      <c r="K236" s="27">
        <f>ROUND(I236*(1-$M$6),2)</f>
        <v>77.150000000000006</v>
      </c>
      <c r="L236" s="26">
        <f>ROUND(I236*$J$3*(1-$M$6)/1.2,2)</f>
        <v>5526.73</v>
      </c>
      <c r="M236" s="26">
        <f>ROUND(J236*(1-$M$6),2)</f>
        <v>6632.08</v>
      </c>
    </row>
    <row r="237" spans="1:13" outlineLevel="1" x14ac:dyDescent="0.25">
      <c r="A237" s="39"/>
      <c r="B237" s="45"/>
      <c r="C237" s="45"/>
      <c r="D237" s="46"/>
      <c r="E237" s="47"/>
      <c r="F237" s="44"/>
      <c r="G237" s="47"/>
      <c r="H237" s="44"/>
      <c r="I237" s="47"/>
      <c r="J237" s="31"/>
    </row>
    <row r="238" spans="1:13" outlineLevel="1" x14ac:dyDescent="0.25">
      <c r="A238" s="68" t="s">
        <v>593</v>
      </c>
      <c r="B238" s="69"/>
      <c r="C238" s="69"/>
      <c r="D238" s="70"/>
      <c r="E238" s="71"/>
      <c r="F238" s="72"/>
      <c r="G238" s="71"/>
      <c r="H238" s="72"/>
      <c r="I238" s="71"/>
      <c r="J238" s="71"/>
      <c r="K238" s="71"/>
      <c r="L238" s="71"/>
      <c r="M238" s="71"/>
    </row>
    <row r="239" spans="1:13" ht="26.4" outlineLevel="1" x14ac:dyDescent="0.25">
      <c r="A239" s="73"/>
      <c r="B239" s="80" t="s">
        <v>594</v>
      </c>
      <c r="C239" s="76" t="s">
        <v>595</v>
      </c>
      <c r="D239" s="42" t="s">
        <v>596</v>
      </c>
      <c r="E239" s="43" t="s">
        <v>597</v>
      </c>
      <c r="F239" s="44"/>
      <c r="G239" s="119">
        <v>57.29830169491526</v>
      </c>
      <c r="H239" s="120">
        <f>I239/G239-1</f>
        <v>0.10000000000000009</v>
      </c>
      <c r="I239" s="119">
        <v>63.028131864406788</v>
      </c>
      <c r="J239" s="26">
        <f>ROUND(I239*$J$3,2)</f>
        <v>5418.36</v>
      </c>
      <c r="K239" s="27">
        <f>ROUND(I239*(1-$M$6),2)</f>
        <v>53.57</v>
      </c>
      <c r="L239" s="26">
        <f>ROUND(I239*$J$3*(1-$M$6)/1.2,2)</f>
        <v>3838.01</v>
      </c>
      <c r="M239" s="26">
        <f>ROUND(J239*(1-$M$6),2)</f>
        <v>4605.6099999999997</v>
      </c>
    </row>
    <row r="240" spans="1:13" outlineLevel="1" x14ac:dyDescent="0.25">
      <c r="A240" s="39"/>
      <c r="B240" s="45"/>
      <c r="C240" s="45"/>
      <c r="D240" s="46"/>
      <c r="E240" s="47"/>
      <c r="F240" s="44"/>
      <c r="G240" s="47"/>
      <c r="H240" s="44"/>
      <c r="I240" s="47"/>
      <c r="J240" s="31"/>
    </row>
    <row r="241" spans="1:13" outlineLevel="1" x14ac:dyDescent="0.25">
      <c r="A241" s="68" t="s">
        <v>598</v>
      </c>
      <c r="B241" s="69"/>
      <c r="C241" s="69"/>
      <c r="D241" s="70"/>
      <c r="E241" s="71"/>
      <c r="F241" s="72"/>
      <c r="G241" s="71"/>
      <c r="H241" s="72"/>
      <c r="I241" s="71"/>
      <c r="J241" s="71"/>
      <c r="K241" s="71"/>
      <c r="L241" s="71"/>
      <c r="M241" s="71"/>
    </row>
    <row r="242" spans="1:13" ht="26.4" outlineLevel="1" x14ac:dyDescent="0.25">
      <c r="A242" s="73"/>
      <c r="B242" s="40" t="s">
        <v>599</v>
      </c>
      <c r="C242" s="41" t="s">
        <v>600</v>
      </c>
      <c r="D242" s="42" t="s">
        <v>601</v>
      </c>
      <c r="E242" s="42" t="s">
        <v>602</v>
      </c>
      <c r="F242" s="126" t="s">
        <v>1451</v>
      </c>
      <c r="G242" s="119">
        <v>53.551279255576262</v>
      </c>
      <c r="H242" s="120">
        <f>I242/G242-1</f>
        <v>9.9999999999999867E-2</v>
      </c>
      <c r="I242" s="119">
        <v>58.906407181133886</v>
      </c>
      <c r="J242" s="26">
        <f>ROUND(I242*$J$3,2)</f>
        <v>5064.03</v>
      </c>
      <c r="K242" s="27">
        <f>ROUND(I242*(1-$M$6),2)</f>
        <v>50.07</v>
      </c>
      <c r="L242" s="26">
        <f>ROUND(I242*$J$3*(1-$M$6)/1.2,2)</f>
        <v>3587.02</v>
      </c>
      <c r="M242" s="26">
        <f>ROUND(J242*(1-$M$6),2)</f>
        <v>4304.43</v>
      </c>
    </row>
    <row r="243" spans="1:13" ht="26.4" outlineLevel="1" x14ac:dyDescent="0.25">
      <c r="A243" s="73"/>
      <c r="B243" s="40" t="s">
        <v>603</v>
      </c>
      <c r="C243" s="41" t="s">
        <v>604</v>
      </c>
      <c r="D243" s="42" t="s">
        <v>605</v>
      </c>
      <c r="E243" s="42" t="s">
        <v>606</v>
      </c>
      <c r="F243" s="126" t="s">
        <v>1452</v>
      </c>
      <c r="G243" s="119">
        <v>51.024939835545766</v>
      </c>
      <c r="H243" s="120">
        <f>I243/G243-1</f>
        <v>0.10000000000000009</v>
      </c>
      <c r="I243" s="119">
        <v>56.127433819100347</v>
      </c>
      <c r="J243" s="26">
        <f>ROUND(I243*$J$3,2)</f>
        <v>4825.13</v>
      </c>
      <c r="K243" s="27">
        <f>ROUND(I243*(1-$M$6),2)</f>
        <v>47.71</v>
      </c>
      <c r="L243" s="26">
        <f>ROUND(I243*$J$3*(1-$M$6)/1.2,2)</f>
        <v>3417.8</v>
      </c>
      <c r="M243" s="26">
        <f>ROUND(J243*(1-$M$6),2)</f>
        <v>4101.3599999999997</v>
      </c>
    </row>
    <row r="244" spans="1:13" outlineLevel="1" x14ac:dyDescent="0.25">
      <c r="A244" s="39"/>
      <c r="B244" s="45"/>
      <c r="C244" s="45"/>
      <c r="D244" s="46"/>
      <c r="E244" s="47"/>
      <c r="F244" s="44"/>
      <c r="G244" s="47"/>
      <c r="H244" s="44"/>
      <c r="I244" s="47"/>
      <c r="J244" s="31"/>
    </row>
    <row r="245" spans="1:13" outlineLevel="1" x14ac:dyDescent="0.25">
      <c r="A245" s="68" t="s">
        <v>607</v>
      </c>
      <c r="B245" s="69"/>
      <c r="C245" s="69"/>
      <c r="D245" s="70"/>
      <c r="E245" s="71"/>
      <c r="F245" s="72"/>
      <c r="G245" s="71"/>
      <c r="H245" s="72"/>
      <c r="I245" s="71"/>
      <c r="J245" s="71"/>
      <c r="K245" s="71"/>
      <c r="L245" s="71"/>
      <c r="M245" s="71"/>
    </row>
    <row r="246" spans="1:13" ht="26.4" outlineLevel="1" x14ac:dyDescent="0.25">
      <c r="A246" s="73"/>
      <c r="B246" s="40" t="s">
        <v>608</v>
      </c>
      <c r="C246" s="41" t="s">
        <v>609</v>
      </c>
      <c r="D246" s="42" t="s">
        <v>610</v>
      </c>
      <c r="E246" s="42" t="s">
        <v>611</v>
      </c>
      <c r="F246" s="126" t="s">
        <v>1453</v>
      </c>
      <c r="G246" s="119">
        <v>77.272776157271196</v>
      </c>
      <c r="H246" s="120">
        <f>I246/G246-1</f>
        <v>0.10000000000000009</v>
      </c>
      <c r="I246" s="119">
        <v>85.000053772998314</v>
      </c>
      <c r="J246" s="26">
        <f>ROUND(I246*$J$3,2)</f>
        <v>7307.23</v>
      </c>
      <c r="K246" s="27">
        <f>ROUND(I246*(1-$M$6),2)</f>
        <v>72.25</v>
      </c>
      <c r="L246" s="26">
        <f>ROUND(I246*$J$3*(1-$M$6)/1.2,2)</f>
        <v>5175.96</v>
      </c>
      <c r="M246" s="26">
        <f>ROUND(J246*(1-$M$6),2)</f>
        <v>6211.15</v>
      </c>
    </row>
    <row r="247" spans="1:13" outlineLevel="1" x14ac:dyDescent="0.25">
      <c r="A247" s="39"/>
      <c r="B247" s="45"/>
      <c r="C247" s="45"/>
      <c r="D247" s="46"/>
      <c r="E247" s="47"/>
      <c r="F247" s="44"/>
      <c r="G247" s="47"/>
      <c r="H247" s="44"/>
      <c r="I247" s="47"/>
      <c r="J247" s="31"/>
    </row>
    <row r="248" spans="1:13" outlineLevel="1" x14ac:dyDescent="0.25">
      <c r="A248" s="68" t="s">
        <v>612</v>
      </c>
      <c r="B248" s="69"/>
      <c r="C248" s="69"/>
      <c r="D248" s="70"/>
      <c r="E248" s="71"/>
      <c r="F248" s="72"/>
      <c r="G248" s="71"/>
      <c r="H248" s="72"/>
      <c r="I248" s="71"/>
      <c r="J248" s="71"/>
      <c r="K248" s="71"/>
      <c r="L248" s="71"/>
      <c r="M248" s="71"/>
    </row>
    <row r="249" spans="1:13" ht="26.4" outlineLevel="1" x14ac:dyDescent="0.25">
      <c r="A249" s="39"/>
      <c r="B249" s="40" t="s">
        <v>613</v>
      </c>
      <c r="C249" s="41" t="s">
        <v>614</v>
      </c>
      <c r="D249" s="42" t="s">
        <v>1557</v>
      </c>
      <c r="E249" s="42" t="s">
        <v>611</v>
      </c>
      <c r="F249" s="126" t="s">
        <v>1454</v>
      </c>
      <c r="G249" s="119">
        <v>66.170654999999996</v>
      </c>
      <c r="H249" s="120">
        <f>I249/G249-1</f>
        <v>9.9999999999999867E-2</v>
      </c>
      <c r="I249" s="119">
        <v>72.787720499999992</v>
      </c>
      <c r="J249" s="26">
        <f>ROUND(I249*$J$3,2)</f>
        <v>6257.37</v>
      </c>
      <c r="K249" s="27">
        <f>ROUND(I249*(1-$M$6),2)</f>
        <v>61.87</v>
      </c>
      <c r="L249" s="26">
        <f>ROUND(I249*$J$3*(1-$M$6)/1.2,2)</f>
        <v>4432.3</v>
      </c>
      <c r="M249" s="26">
        <f>ROUND(J249*(1-$M$6),2)</f>
        <v>5318.76</v>
      </c>
    </row>
    <row r="250" spans="1:13" outlineLevel="1" x14ac:dyDescent="0.25">
      <c r="A250" s="73"/>
      <c r="B250" s="45"/>
      <c r="C250" s="45"/>
      <c r="D250" s="78"/>
      <c r="E250" s="79"/>
      <c r="F250" s="44"/>
      <c r="G250" s="47"/>
      <c r="H250" s="44"/>
      <c r="I250" s="47"/>
      <c r="J250" s="31"/>
    </row>
    <row r="251" spans="1:13" outlineLevel="1" x14ac:dyDescent="0.25">
      <c r="A251" s="68" t="s">
        <v>615</v>
      </c>
      <c r="B251" s="69"/>
      <c r="C251" s="69"/>
      <c r="D251" s="70"/>
      <c r="E251" s="71"/>
      <c r="F251" s="72"/>
      <c r="G251" s="71"/>
      <c r="H251" s="72"/>
      <c r="I251" s="71"/>
      <c r="J251" s="71"/>
      <c r="K251" s="71"/>
      <c r="L251" s="71"/>
      <c r="M251" s="71"/>
    </row>
    <row r="252" spans="1:13" ht="26.4" outlineLevel="1" x14ac:dyDescent="0.25">
      <c r="A252" s="39"/>
      <c r="B252" s="40" t="s">
        <v>616</v>
      </c>
      <c r="C252" s="41" t="s">
        <v>617</v>
      </c>
      <c r="D252" s="42" t="s">
        <v>618</v>
      </c>
      <c r="E252" s="42" t="s">
        <v>619</v>
      </c>
      <c r="F252" s="126" t="s">
        <v>1455</v>
      </c>
      <c r="G252" s="119">
        <v>82.509554440677974</v>
      </c>
      <c r="H252" s="120">
        <f>I252/G252-1</f>
        <v>0.10000000000000009</v>
      </c>
      <c r="I252" s="119">
        <v>90.760509884745773</v>
      </c>
      <c r="J252" s="26">
        <f>ROUND(I252*$J$3,2)</f>
        <v>7802.45</v>
      </c>
      <c r="K252" s="27">
        <f>ROUND(I252*(1-$M$6),2)</f>
        <v>77.150000000000006</v>
      </c>
      <c r="L252" s="26">
        <f>ROUND(I252*$J$3*(1-$M$6)/1.2,2)</f>
        <v>5526.73</v>
      </c>
      <c r="M252" s="26">
        <f>ROUND(J252*(1-$M$6),2)</f>
        <v>6632.08</v>
      </c>
    </row>
    <row r="253" spans="1:13" ht="26.4" outlineLevel="1" x14ac:dyDescent="0.25">
      <c r="A253" s="39"/>
      <c r="B253" s="40" t="s">
        <v>621</v>
      </c>
      <c r="C253" s="41" t="s">
        <v>622</v>
      </c>
      <c r="D253" s="42" t="s">
        <v>623</v>
      </c>
      <c r="E253" s="42" t="s">
        <v>624</v>
      </c>
      <c r="F253" s="126" t="s">
        <v>1455</v>
      </c>
      <c r="G253" s="119">
        <v>82.509554440677974</v>
      </c>
      <c r="H253" s="120">
        <f>I253/G253-1</f>
        <v>0.10000000000000009</v>
      </c>
      <c r="I253" s="119">
        <v>90.760509884745773</v>
      </c>
      <c r="J253" s="26">
        <f>ROUND(I253*$J$3,2)</f>
        <v>7802.45</v>
      </c>
      <c r="K253" s="27">
        <f>ROUND(I253*(1-$M$6),2)</f>
        <v>77.150000000000006</v>
      </c>
      <c r="L253" s="26">
        <f>ROUND(I253*$J$3*(1-$M$6)/1.2,2)</f>
        <v>5526.73</v>
      </c>
      <c r="M253" s="26">
        <f>ROUND(J253*(1-$M$6),2)</f>
        <v>6632.08</v>
      </c>
    </row>
    <row r="254" spans="1:13" ht="39.6" outlineLevel="1" x14ac:dyDescent="0.25">
      <c r="A254" s="39"/>
      <c r="B254" s="40" t="s">
        <v>625</v>
      </c>
      <c r="C254" s="41" t="s">
        <v>626</v>
      </c>
      <c r="D254" s="42" t="s">
        <v>627</v>
      </c>
      <c r="E254" s="42" t="s">
        <v>628</v>
      </c>
      <c r="F254" s="126" t="s">
        <v>620</v>
      </c>
      <c r="G254" s="119">
        <v>82.509554440677974</v>
      </c>
      <c r="H254" s="120">
        <f>I254/G254-1</f>
        <v>0.10000000000000009</v>
      </c>
      <c r="I254" s="119">
        <v>90.760509884745773</v>
      </c>
      <c r="J254" s="26">
        <f>ROUND(I254*$J$3,2)</f>
        <v>7802.45</v>
      </c>
      <c r="K254" s="27">
        <f>ROUND(I254*(1-$M$6),2)</f>
        <v>77.150000000000006</v>
      </c>
      <c r="L254" s="26">
        <f>ROUND(I254*$J$3*(1-$M$6)/1.2,2)</f>
        <v>5526.73</v>
      </c>
      <c r="M254" s="26">
        <f>ROUND(J254*(1-$M$6),2)</f>
        <v>6632.08</v>
      </c>
    </row>
    <row r="255" spans="1:13" ht="39.6" outlineLevel="1" x14ac:dyDescent="0.25">
      <c r="A255" s="39"/>
      <c r="B255" s="40" t="s">
        <v>629</v>
      </c>
      <c r="C255" s="41" t="s">
        <v>630</v>
      </c>
      <c r="D255" s="42" t="s">
        <v>631</v>
      </c>
      <c r="E255" s="42" t="s">
        <v>632</v>
      </c>
      <c r="F255" s="126" t="s">
        <v>1456</v>
      </c>
      <c r="G255" s="119">
        <v>82.509554440677974</v>
      </c>
      <c r="H255" s="120">
        <f>I255/G255-1</f>
        <v>0.10000000000000009</v>
      </c>
      <c r="I255" s="119">
        <v>90.760509884745773</v>
      </c>
      <c r="J255" s="26">
        <f>ROUND(I255*$J$3,2)</f>
        <v>7802.45</v>
      </c>
      <c r="K255" s="27">
        <f>ROUND(I255*(1-$M$6),2)</f>
        <v>77.150000000000006</v>
      </c>
      <c r="L255" s="26">
        <f>ROUND(I255*$J$3*(1-$M$6)/1.2,2)</f>
        <v>5526.73</v>
      </c>
      <c r="M255" s="26">
        <f>ROUND(J255*(1-$M$6),2)</f>
        <v>6632.08</v>
      </c>
    </row>
    <row r="256" spans="1:13" outlineLevel="1" x14ac:dyDescent="0.25">
      <c r="A256" s="39"/>
      <c r="B256" s="41"/>
      <c r="C256" s="41"/>
      <c r="D256" s="42"/>
      <c r="E256" s="42"/>
      <c r="F256" s="44"/>
      <c r="G256" s="47"/>
      <c r="H256" s="44"/>
      <c r="I256" s="47"/>
      <c r="J256" s="31"/>
    </row>
    <row r="257" spans="1:13" outlineLevel="1" x14ac:dyDescent="0.25">
      <c r="A257" s="68" t="s">
        <v>633</v>
      </c>
      <c r="B257" s="69"/>
      <c r="C257" s="69"/>
      <c r="D257" s="70"/>
      <c r="E257" s="71"/>
      <c r="F257" s="72"/>
      <c r="G257" s="71"/>
      <c r="H257" s="72"/>
      <c r="I257" s="71"/>
      <c r="J257" s="71"/>
      <c r="K257" s="71"/>
      <c r="L257" s="71"/>
      <c r="M257" s="71"/>
    </row>
    <row r="258" spans="1:13" ht="39.6" outlineLevel="1" x14ac:dyDescent="0.25">
      <c r="A258" s="39"/>
      <c r="B258" s="40" t="s">
        <v>634</v>
      </c>
      <c r="C258" s="41" t="s">
        <v>635</v>
      </c>
      <c r="D258" s="42" t="s">
        <v>636</v>
      </c>
      <c r="E258" s="42" t="s">
        <v>637</v>
      </c>
      <c r="F258" s="126" t="s">
        <v>1457</v>
      </c>
      <c r="G258" s="119">
        <v>85.374469525423734</v>
      </c>
      <c r="H258" s="120">
        <f>I258/G258-1</f>
        <v>9.9999999999999867E-2</v>
      </c>
      <c r="I258" s="119">
        <v>93.911916477966102</v>
      </c>
      <c r="J258" s="26">
        <f>ROUND(I258*$J$3,2)</f>
        <v>8073.36</v>
      </c>
      <c r="K258" s="27">
        <f>ROUND(I258*(1-$M$6),2)</f>
        <v>79.83</v>
      </c>
      <c r="L258" s="26">
        <f>ROUND(I258*$J$3*(1-$M$6)/1.2,2)</f>
        <v>5718.63</v>
      </c>
      <c r="M258" s="26">
        <f>ROUND(J258*(1-$M$6),2)</f>
        <v>6862.36</v>
      </c>
    </row>
    <row r="259" spans="1:13" ht="39.6" outlineLevel="1" x14ac:dyDescent="0.25">
      <c r="A259" s="39"/>
      <c r="B259" s="40" t="s">
        <v>638</v>
      </c>
      <c r="C259" s="41" t="s">
        <v>639</v>
      </c>
      <c r="D259" s="42" t="s">
        <v>640</v>
      </c>
      <c r="E259" s="42" t="s">
        <v>641</v>
      </c>
      <c r="F259" s="126" t="s">
        <v>1458</v>
      </c>
      <c r="G259" s="119">
        <v>85.374469525423734</v>
      </c>
      <c r="H259" s="120">
        <f>I259/G259-1</f>
        <v>9.9999999999999867E-2</v>
      </c>
      <c r="I259" s="119">
        <v>93.911916477966102</v>
      </c>
      <c r="J259" s="26">
        <f>ROUND(I259*$J$3,2)</f>
        <v>8073.36</v>
      </c>
      <c r="K259" s="27">
        <f>ROUND(I259*(1-$M$6),2)</f>
        <v>79.83</v>
      </c>
      <c r="L259" s="26">
        <f>ROUND(I259*$J$3*(1-$M$6)/1.2,2)</f>
        <v>5718.63</v>
      </c>
      <c r="M259" s="26">
        <f>ROUND(J259*(1-$M$6),2)</f>
        <v>6862.36</v>
      </c>
    </row>
    <row r="260" spans="1:13" ht="39.6" outlineLevel="1" x14ac:dyDescent="0.25">
      <c r="A260" s="39"/>
      <c r="B260" s="40" t="s">
        <v>642</v>
      </c>
      <c r="C260" s="41" t="s">
        <v>643</v>
      </c>
      <c r="D260" s="42" t="s">
        <v>644</v>
      </c>
      <c r="E260" s="42" t="s">
        <v>645</v>
      </c>
      <c r="F260" s="126" t="s">
        <v>1458</v>
      </c>
      <c r="G260" s="119">
        <v>85.374469525423734</v>
      </c>
      <c r="H260" s="120">
        <f>I260/G260-1</f>
        <v>9.9999999999999867E-2</v>
      </c>
      <c r="I260" s="119">
        <v>93.911916477966102</v>
      </c>
      <c r="J260" s="26">
        <f>ROUND(I260*$J$3,2)</f>
        <v>8073.36</v>
      </c>
      <c r="K260" s="27">
        <f>ROUND(I260*(1-$M$6),2)</f>
        <v>79.83</v>
      </c>
      <c r="L260" s="26">
        <f>ROUND(I260*$J$3*(1-$M$6)/1.2,2)</f>
        <v>5718.63</v>
      </c>
      <c r="M260" s="26">
        <f>ROUND(J260*(1-$M$6),2)</f>
        <v>6862.36</v>
      </c>
    </row>
    <row r="261" spans="1:13" outlineLevel="1" x14ac:dyDescent="0.25">
      <c r="A261" s="39"/>
      <c r="B261" s="45"/>
      <c r="C261" s="45"/>
      <c r="D261" s="46"/>
      <c r="E261" s="47"/>
      <c r="F261" s="44"/>
      <c r="G261" s="47"/>
      <c r="H261" s="44"/>
      <c r="I261" s="47"/>
      <c r="J261" s="31"/>
    </row>
    <row r="262" spans="1:13" outlineLevel="1" x14ac:dyDescent="0.25">
      <c r="A262" s="68" t="s">
        <v>646</v>
      </c>
      <c r="B262" s="69"/>
      <c r="C262" s="69"/>
      <c r="D262" s="70"/>
      <c r="E262" s="71"/>
      <c r="F262" s="72"/>
      <c r="G262" s="71"/>
      <c r="H262" s="72"/>
      <c r="I262" s="71"/>
      <c r="J262" s="71"/>
      <c r="K262" s="71"/>
      <c r="L262" s="71"/>
      <c r="M262" s="71"/>
    </row>
    <row r="263" spans="1:13" ht="26.4" outlineLevel="1" x14ac:dyDescent="0.25">
      <c r="A263" s="73"/>
      <c r="B263" s="40" t="s">
        <v>647</v>
      </c>
      <c r="C263" s="41" t="s">
        <v>648</v>
      </c>
      <c r="D263" s="42" t="s">
        <v>649</v>
      </c>
      <c r="E263" s="42" t="s">
        <v>650</v>
      </c>
      <c r="F263" s="126" t="s">
        <v>1459</v>
      </c>
      <c r="G263" s="119">
        <v>97.434793220338989</v>
      </c>
      <c r="H263" s="120">
        <f t="shared" ref="H263:H268" si="45">I263/G263-1</f>
        <v>0.10000000000000009</v>
      </c>
      <c r="I263" s="119">
        <v>107.17827254237289</v>
      </c>
      <c r="J263" s="26">
        <f t="shared" ref="J263:J268" si="46">ROUND(I263*$J$3,2)</f>
        <v>9213.84</v>
      </c>
      <c r="K263" s="27">
        <f t="shared" ref="K263:K268" si="47">ROUND(I263*(1-$M$6),2)</f>
        <v>91.1</v>
      </c>
      <c r="L263" s="26">
        <f t="shared" ref="L263:L268" si="48">ROUND(I263*$J$3*(1-$M$6)/1.2,2)</f>
        <v>6526.47</v>
      </c>
      <c r="M263" s="26">
        <f t="shared" ref="M263:M268" si="49">ROUND(J263*(1-$M$6),2)</f>
        <v>7831.76</v>
      </c>
    </row>
    <row r="264" spans="1:13" ht="26.4" outlineLevel="1" x14ac:dyDescent="0.25">
      <c r="A264" s="73"/>
      <c r="B264" s="40" t="s">
        <v>651</v>
      </c>
      <c r="C264" s="41" t="s">
        <v>652</v>
      </c>
      <c r="D264" s="42" t="s">
        <v>653</v>
      </c>
      <c r="E264" s="42" t="s">
        <v>654</v>
      </c>
      <c r="F264" s="126" t="s">
        <v>1460</v>
      </c>
      <c r="G264" s="119">
        <v>117.59932089015255</v>
      </c>
      <c r="H264" s="120">
        <f t="shared" si="45"/>
        <v>0.10000000000000009</v>
      </c>
      <c r="I264" s="119">
        <v>129.35925297916782</v>
      </c>
      <c r="J264" s="26">
        <f t="shared" si="46"/>
        <v>11120.68</v>
      </c>
      <c r="K264" s="27">
        <f t="shared" si="47"/>
        <v>109.96</v>
      </c>
      <c r="L264" s="26">
        <f t="shared" si="48"/>
        <v>7877.15</v>
      </c>
      <c r="M264" s="26">
        <f t="shared" si="49"/>
        <v>9452.58</v>
      </c>
    </row>
    <row r="265" spans="1:13" ht="26.4" outlineLevel="1" x14ac:dyDescent="0.25">
      <c r="A265" s="73"/>
      <c r="B265" s="40" t="s">
        <v>655</v>
      </c>
      <c r="C265" s="41" t="s">
        <v>656</v>
      </c>
      <c r="D265" s="42" t="s">
        <v>657</v>
      </c>
      <c r="E265" s="42" t="s">
        <v>658</v>
      </c>
      <c r="F265" s="126" t="s">
        <v>1461</v>
      </c>
      <c r="G265" s="119">
        <v>130.77661241904406</v>
      </c>
      <c r="H265" s="120">
        <f t="shared" si="45"/>
        <v>9.9999999999999867E-2</v>
      </c>
      <c r="I265" s="119">
        <v>143.85427366094845</v>
      </c>
      <c r="J265" s="26">
        <f t="shared" si="46"/>
        <v>12366.78</v>
      </c>
      <c r="K265" s="27">
        <f t="shared" si="47"/>
        <v>122.28</v>
      </c>
      <c r="L265" s="26">
        <f t="shared" si="48"/>
        <v>8759.7999999999993</v>
      </c>
      <c r="M265" s="26">
        <f t="shared" si="49"/>
        <v>10511.76</v>
      </c>
    </row>
    <row r="266" spans="1:13" ht="26.4" outlineLevel="1" x14ac:dyDescent="0.25">
      <c r="A266" s="73"/>
      <c r="B266" s="40" t="s">
        <v>659</v>
      </c>
      <c r="C266" s="41" t="s">
        <v>660</v>
      </c>
      <c r="D266" s="42" t="s">
        <v>661</v>
      </c>
      <c r="E266" s="42" t="s">
        <v>654</v>
      </c>
      <c r="F266" s="126" t="s">
        <v>1462</v>
      </c>
      <c r="G266" s="119">
        <v>153.40692046326109</v>
      </c>
      <c r="H266" s="120">
        <f t="shared" si="45"/>
        <v>9.9999999999999867E-2</v>
      </c>
      <c r="I266" s="119">
        <v>168.74761250958719</v>
      </c>
      <c r="J266" s="26">
        <f t="shared" si="46"/>
        <v>14506.79</v>
      </c>
      <c r="K266" s="27">
        <f t="shared" si="47"/>
        <v>143.44</v>
      </c>
      <c r="L266" s="26">
        <f t="shared" si="48"/>
        <v>10275.65</v>
      </c>
      <c r="M266" s="26">
        <f t="shared" si="49"/>
        <v>12330.77</v>
      </c>
    </row>
    <row r="267" spans="1:13" ht="26.4" outlineLevel="1" x14ac:dyDescent="0.25">
      <c r="A267" s="39"/>
      <c r="B267" s="40" t="s">
        <v>662</v>
      </c>
      <c r="C267" s="41" t="s">
        <v>663</v>
      </c>
      <c r="D267" s="42" t="s">
        <v>664</v>
      </c>
      <c r="E267" s="42" t="s">
        <v>658</v>
      </c>
      <c r="F267" s="126" t="s">
        <v>1463</v>
      </c>
      <c r="G267" s="119">
        <v>133.8366855193627</v>
      </c>
      <c r="H267" s="120">
        <f t="shared" si="45"/>
        <v>0.10000000000000009</v>
      </c>
      <c r="I267" s="119">
        <v>147.22035407129897</v>
      </c>
      <c r="J267" s="26">
        <f t="shared" si="46"/>
        <v>12656.15</v>
      </c>
      <c r="K267" s="27">
        <f t="shared" si="47"/>
        <v>125.14</v>
      </c>
      <c r="L267" s="26">
        <f t="shared" si="48"/>
        <v>8964.77</v>
      </c>
      <c r="M267" s="26">
        <f t="shared" si="49"/>
        <v>10757.73</v>
      </c>
    </row>
    <row r="268" spans="1:13" ht="26.4" outlineLevel="1" x14ac:dyDescent="0.25">
      <c r="A268" s="73"/>
      <c r="B268" s="40" t="s">
        <v>665</v>
      </c>
      <c r="C268" s="41" t="s">
        <v>666</v>
      </c>
      <c r="D268" s="42" t="s">
        <v>667</v>
      </c>
      <c r="E268" s="42" t="s">
        <v>654</v>
      </c>
      <c r="F268" s="126" t="s">
        <v>1463</v>
      </c>
      <c r="G268" s="119">
        <v>153.38319896635929</v>
      </c>
      <c r="H268" s="120">
        <f t="shared" si="45"/>
        <v>0.10000000000000009</v>
      </c>
      <c r="I268" s="119">
        <v>168.72151886299523</v>
      </c>
      <c r="J268" s="26">
        <f t="shared" si="46"/>
        <v>14504.55</v>
      </c>
      <c r="K268" s="27">
        <f t="shared" si="47"/>
        <v>143.41</v>
      </c>
      <c r="L268" s="26">
        <f t="shared" si="48"/>
        <v>10274.06</v>
      </c>
      <c r="M268" s="26">
        <f t="shared" si="49"/>
        <v>12328.87</v>
      </c>
    </row>
    <row r="269" spans="1:13" outlineLevel="1" x14ac:dyDescent="0.25">
      <c r="A269" s="73"/>
      <c r="B269" s="64"/>
      <c r="C269" s="64"/>
      <c r="D269" s="74"/>
      <c r="E269" s="75"/>
      <c r="F269" s="44"/>
      <c r="G269" s="47"/>
      <c r="H269" s="44"/>
      <c r="I269" s="47"/>
      <c r="J269" s="31"/>
    </row>
    <row r="270" spans="1:13" outlineLevel="1" x14ac:dyDescent="0.25">
      <c r="A270" s="68" t="s">
        <v>668</v>
      </c>
      <c r="B270" s="69"/>
      <c r="C270" s="69"/>
      <c r="D270" s="70"/>
      <c r="E270" s="71"/>
      <c r="F270" s="72"/>
      <c r="G270" s="71"/>
      <c r="H270" s="72"/>
      <c r="I270" s="71"/>
      <c r="J270" s="71"/>
      <c r="K270" s="71"/>
      <c r="L270" s="71"/>
      <c r="M270" s="71"/>
    </row>
    <row r="271" spans="1:13" ht="14.4" outlineLevel="1" x14ac:dyDescent="0.25">
      <c r="A271" s="73"/>
      <c r="B271" s="40" t="s">
        <v>669</v>
      </c>
      <c r="C271" s="41" t="s">
        <v>670</v>
      </c>
      <c r="D271" s="42" t="s">
        <v>671</v>
      </c>
      <c r="E271" s="42" t="s">
        <v>672</v>
      </c>
      <c r="F271" s="126" t="s">
        <v>1464</v>
      </c>
      <c r="G271" s="119">
        <v>59.576539468606782</v>
      </c>
      <c r="H271" s="120">
        <f>I271/G271-1</f>
        <v>9.9999999999999867E-2</v>
      </c>
      <c r="I271" s="119">
        <v>65.534193415467456</v>
      </c>
      <c r="J271" s="26">
        <f>ROUND(I271*$J$3,2)</f>
        <v>5633.8</v>
      </c>
      <c r="K271" s="27">
        <f>ROUND(I271*(1-$M$6),2)</f>
        <v>55.7</v>
      </c>
      <c r="L271" s="26">
        <f>ROUND(I271*$J$3*(1-$M$6)/1.2,2)</f>
        <v>3990.61</v>
      </c>
      <c r="M271" s="26">
        <f>ROUND(J271*(1-$M$6),2)</f>
        <v>4788.7299999999996</v>
      </c>
    </row>
    <row r="272" spans="1:13" outlineLevel="1" x14ac:dyDescent="0.25">
      <c r="A272" s="39"/>
      <c r="B272" s="45"/>
      <c r="C272" s="45"/>
      <c r="D272" s="46"/>
      <c r="E272" s="47"/>
      <c r="F272" s="44"/>
      <c r="G272" s="47"/>
      <c r="H272" s="44"/>
      <c r="I272" s="47"/>
      <c r="J272" s="31"/>
    </row>
    <row r="273" spans="1:13" outlineLevel="1" x14ac:dyDescent="0.25">
      <c r="A273" s="68" t="s">
        <v>1212</v>
      </c>
      <c r="B273" s="69"/>
      <c r="C273" s="69"/>
      <c r="D273" s="70"/>
      <c r="E273" s="71"/>
      <c r="F273" s="72"/>
      <c r="G273" s="71"/>
      <c r="H273" s="72"/>
      <c r="I273" s="71"/>
      <c r="J273" s="71"/>
      <c r="K273" s="71"/>
      <c r="L273" s="71"/>
      <c r="M273" s="71"/>
    </row>
    <row r="274" spans="1:13" ht="26.4" outlineLevel="1" x14ac:dyDescent="0.25">
      <c r="A274" s="122"/>
      <c r="B274" s="40" t="s">
        <v>1214</v>
      </c>
      <c r="C274" s="41" t="s">
        <v>1213</v>
      </c>
      <c r="D274" s="42" t="s">
        <v>1219</v>
      </c>
      <c r="E274" s="42" t="s">
        <v>1222</v>
      </c>
      <c r="F274" s="126" t="s">
        <v>673</v>
      </c>
      <c r="G274" s="119">
        <v>59.576539468606782</v>
      </c>
      <c r="H274" s="120">
        <f>I274/G274-1</f>
        <v>9.9999999999999867E-2</v>
      </c>
      <c r="I274" s="119">
        <v>65.534193415467456</v>
      </c>
      <c r="J274" s="26">
        <f>ROUND(I274*$J$3,2)</f>
        <v>5633.8</v>
      </c>
      <c r="K274" s="27">
        <f>ROUND(I274*(1-$M$6),2)</f>
        <v>55.7</v>
      </c>
      <c r="L274" s="26">
        <f>ROUND(I274*$J$3*(1-$M$6)/1.2,2)</f>
        <v>3990.61</v>
      </c>
      <c r="M274" s="26">
        <f>ROUND(J274*(1-$M$6),2)</f>
        <v>4788.7299999999996</v>
      </c>
    </row>
    <row r="275" spans="1:13" ht="26.4" outlineLevel="1" x14ac:dyDescent="0.25">
      <c r="A275" s="122"/>
      <c r="B275" s="40" t="s">
        <v>1216</v>
      </c>
      <c r="C275" s="41" t="s">
        <v>1215</v>
      </c>
      <c r="D275" s="42" t="s">
        <v>1220</v>
      </c>
      <c r="E275" s="42" t="s">
        <v>1223</v>
      </c>
      <c r="F275" s="126" t="s">
        <v>673</v>
      </c>
      <c r="G275" s="119">
        <v>59.576539468606782</v>
      </c>
      <c r="H275" s="120">
        <f>I275/G275-1</f>
        <v>9.9999999999999867E-2</v>
      </c>
      <c r="I275" s="119">
        <v>65.534193415467456</v>
      </c>
      <c r="J275" s="26">
        <f>ROUND(I275*$J$3,2)</f>
        <v>5633.8</v>
      </c>
      <c r="K275" s="27">
        <f>ROUND(I275*(1-$M$6),2)</f>
        <v>55.7</v>
      </c>
      <c r="L275" s="26">
        <f>ROUND(I275*$J$3*(1-$M$6)/1.2,2)</f>
        <v>3990.61</v>
      </c>
      <c r="M275" s="26">
        <f>ROUND(J275*(1-$M$6),2)</f>
        <v>4788.7299999999996</v>
      </c>
    </row>
    <row r="276" spans="1:13" ht="26.4" outlineLevel="1" x14ac:dyDescent="0.25">
      <c r="A276" s="122"/>
      <c r="B276" s="40" t="s">
        <v>1218</v>
      </c>
      <c r="C276" s="41" t="s">
        <v>1217</v>
      </c>
      <c r="D276" s="42" t="s">
        <v>1221</v>
      </c>
      <c r="E276" s="42" t="s">
        <v>1224</v>
      </c>
      <c r="F276" s="126" t="s">
        <v>673</v>
      </c>
      <c r="G276" s="119">
        <v>59.576539468606782</v>
      </c>
      <c r="H276" s="120">
        <f>I276/G276-1</f>
        <v>9.9999999999999867E-2</v>
      </c>
      <c r="I276" s="119">
        <v>65.534193415467456</v>
      </c>
      <c r="J276" s="26">
        <f>ROUND(I276*$J$3,2)</f>
        <v>5633.8</v>
      </c>
      <c r="K276" s="27">
        <f>ROUND(I276*(1-$M$6),2)</f>
        <v>55.7</v>
      </c>
      <c r="L276" s="26">
        <f>ROUND(I276*$J$3*(1-$M$6)/1.2,2)</f>
        <v>3990.61</v>
      </c>
      <c r="M276" s="26">
        <f>ROUND(J276*(1-$M$6),2)</f>
        <v>4788.7299999999996</v>
      </c>
    </row>
    <row r="277" spans="1:13" outlineLevel="1" x14ac:dyDescent="0.25">
      <c r="A277" s="39"/>
      <c r="B277" s="45"/>
      <c r="C277" s="45"/>
      <c r="D277" s="46"/>
      <c r="E277" s="47"/>
      <c r="F277" s="44"/>
      <c r="G277" s="47"/>
      <c r="H277" s="44"/>
      <c r="I277" s="47"/>
      <c r="J277" s="31"/>
    </row>
    <row r="278" spans="1:13" outlineLevel="1" x14ac:dyDescent="0.25">
      <c r="A278" s="68" t="s">
        <v>674</v>
      </c>
      <c r="B278" s="69"/>
      <c r="C278" s="69"/>
      <c r="D278" s="70"/>
      <c r="E278" s="71"/>
      <c r="F278" s="72"/>
      <c r="G278" s="71"/>
      <c r="H278" s="72"/>
      <c r="I278" s="71"/>
      <c r="J278" s="71"/>
      <c r="K278" s="71"/>
      <c r="L278" s="71"/>
      <c r="M278" s="71"/>
    </row>
    <row r="279" spans="1:13" ht="26.4" outlineLevel="1" x14ac:dyDescent="0.25">
      <c r="A279" s="39"/>
      <c r="B279" s="40" t="s">
        <v>675</v>
      </c>
      <c r="C279" s="41" t="s">
        <v>676</v>
      </c>
      <c r="D279" s="42" t="s">
        <v>677</v>
      </c>
      <c r="E279" s="42" t="s">
        <v>678</v>
      </c>
      <c r="F279" s="126" t="s">
        <v>1465</v>
      </c>
      <c r="G279" s="119">
        <v>103.13694305084746</v>
      </c>
      <c r="H279" s="120">
        <f>I279/G279-1</f>
        <v>0.10000000000000009</v>
      </c>
      <c r="I279" s="119">
        <v>113.45063735593222</v>
      </c>
      <c r="J279" s="26">
        <f>ROUND(I279*$J$3,2)</f>
        <v>9753.06</v>
      </c>
      <c r="K279" s="27">
        <f>ROUND(I279*(1-$M$6),2)</f>
        <v>96.43</v>
      </c>
      <c r="L279" s="26">
        <f>ROUND(I279*$J$3*(1-$M$6)/1.2,2)</f>
        <v>6908.41</v>
      </c>
      <c r="M279" s="26">
        <f>ROUND(J279*(1-$M$6),2)</f>
        <v>8290.1</v>
      </c>
    </row>
    <row r="280" spans="1:13" ht="26.4" outlineLevel="1" x14ac:dyDescent="0.25">
      <c r="A280" s="39"/>
      <c r="B280" s="40" t="s">
        <v>679</v>
      </c>
      <c r="C280" s="41" t="s">
        <v>680</v>
      </c>
      <c r="D280" s="42" t="s">
        <v>681</v>
      </c>
      <c r="E280" s="42" t="s">
        <v>682</v>
      </c>
      <c r="F280" s="126" t="s">
        <v>1466</v>
      </c>
      <c r="G280" s="119">
        <v>103.13694305084746</v>
      </c>
      <c r="H280" s="120">
        <f>I280/G280-1</f>
        <v>0.10000000000000009</v>
      </c>
      <c r="I280" s="119">
        <v>113.45063735593222</v>
      </c>
      <c r="J280" s="26">
        <f>ROUND(I280*$J$3,2)</f>
        <v>9753.06</v>
      </c>
      <c r="K280" s="27">
        <f>ROUND(I280*(1-$M$6),2)</f>
        <v>96.43</v>
      </c>
      <c r="L280" s="26">
        <f>ROUND(I280*$J$3*(1-$M$6)/1.2,2)</f>
        <v>6908.41</v>
      </c>
      <c r="M280" s="26">
        <f>ROUND(J280*(1-$M$6),2)</f>
        <v>8290.1</v>
      </c>
    </row>
    <row r="281" spans="1:13" ht="26.4" outlineLevel="1" x14ac:dyDescent="0.25">
      <c r="A281" s="39"/>
      <c r="B281" s="40" t="s">
        <v>675</v>
      </c>
      <c r="C281" s="41" t="s">
        <v>1206</v>
      </c>
      <c r="D281" s="42" t="s">
        <v>1210</v>
      </c>
      <c r="E281" s="42" t="s">
        <v>1209</v>
      </c>
      <c r="F281" s="126" t="s">
        <v>1465</v>
      </c>
      <c r="G281" s="119">
        <v>103.13694305084746</v>
      </c>
      <c r="H281" s="120">
        <f>I281/G281-1</f>
        <v>0.10000000000000009</v>
      </c>
      <c r="I281" s="119">
        <v>113.45063735593222</v>
      </c>
      <c r="J281" s="26">
        <f>ROUND(I281*$J$3,2)</f>
        <v>9753.06</v>
      </c>
      <c r="K281" s="27">
        <f>ROUND(I281*(1-$M$6),2)</f>
        <v>96.43</v>
      </c>
      <c r="L281" s="26">
        <f>ROUND(I281*$J$3*(1-$M$6)/1.2,2)</f>
        <v>6908.41</v>
      </c>
      <c r="M281" s="26">
        <f>ROUND(J281*(1-$M$6),2)</f>
        <v>8290.1</v>
      </c>
    </row>
    <row r="282" spans="1:13" ht="26.4" outlineLevel="1" x14ac:dyDescent="0.25">
      <c r="A282" s="39"/>
      <c r="B282" s="40" t="s">
        <v>679</v>
      </c>
      <c r="C282" s="41" t="s">
        <v>1207</v>
      </c>
      <c r="D282" s="42" t="s">
        <v>1211</v>
      </c>
      <c r="E282" s="42" t="s">
        <v>1208</v>
      </c>
      <c r="F282" s="126" t="s">
        <v>1466</v>
      </c>
      <c r="G282" s="119">
        <v>103.13694305084746</v>
      </c>
      <c r="H282" s="120">
        <f>I282/G282-1</f>
        <v>0.10000000000000009</v>
      </c>
      <c r="I282" s="119">
        <v>113.45063735593222</v>
      </c>
      <c r="J282" s="26">
        <f>ROUND(I282*$J$3,2)</f>
        <v>9753.06</v>
      </c>
      <c r="K282" s="27">
        <f>ROUND(I282*(1-$M$6),2)</f>
        <v>96.43</v>
      </c>
      <c r="L282" s="26">
        <f>ROUND(I282*$J$3*(1-$M$6)/1.2,2)</f>
        <v>6908.41</v>
      </c>
      <c r="M282" s="26">
        <f>ROUND(J282*(1-$M$6),2)</f>
        <v>8290.1</v>
      </c>
    </row>
    <row r="283" spans="1:13" outlineLevel="1" x14ac:dyDescent="0.25">
      <c r="A283" s="39"/>
      <c r="B283" s="45"/>
      <c r="C283" s="45"/>
      <c r="D283" s="46"/>
      <c r="E283" s="47"/>
      <c r="F283" s="44"/>
      <c r="G283" s="47"/>
      <c r="H283" s="44"/>
      <c r="I283" s="47"/>
      <c r="J283" s="47"/>
      <c r="K283" s="47"/>
      <c r="L283" s="47"/>
      <c r="M283" s="47"/>
    </row>
    <row r="284" spans="1:13" outlineLevel="1" x14ac:dyDescent="0.25">
      <c r="A284" s="68" t="s">
        <v>683</v>
      </c>
      <c r="B284" s="69"/>
      <c r="C284" s="69"/>
      <c r="D284" s="70"/>
      <c r="E284" s="71"/>
      <c r="F284" s="72"/>
      <c r="G284" s="71"/>
      <c r="H284" s="72"/>
      <c r="I284" s="71"/>
      <c r="J284" s="71"/>
      <c r="K284" s="71"/>
      <c r="L284" s="71"/>
      <c r="M284" s="71"/>
    </row>
    <row r="285" spans="1:13" outlineLevel="1" x14ac:dyDescent="0.25">
      <c r="A285" s="39"/>
      <c r="B285" s="45"/>
      <c r="C285" s="45"/>
      <c r="D285" s="46"/>
      <c r="E285" s="47"/>
      <c r="F285" s="44"/>
      <c r="G285" s="47"/>
      <c r="H285" s="44"/>
      <c r="I285" s="47"/>
      <c r="J285" s="47"/>
      <c r="K285" s="47"/>
      <c r="L285" s="47"/>
      <c r="M285" s="47"/>
    </row>
    <row r="286" spans="1:13" x14ac:dyDescent="0.25">
      <c r="A286" s="73"/>
      <c r="B286" s="40"/>
      <c r="C286" s="41"/>
      <c r="D286" s="42"/>
      <c r="E286" s="42"/>
      <c r="F286" s="44"/>
      <c r="G286" s="47"/>
      <c r="H286" s="44"/>
      <c r="I286" s="47"/>
      <c r="J286" s="31"/>
      <c r="K286" s="38"/>
      <c r="L286" s="38"/>
      <c r="M286" s="38"/>
    </row>
    <row r="287" spans="1:13" ht="17.399999999999999" x14ac:dyDescent="0.3">
      <c r="A287" s="142" t="s">
        <v>1562</v>
      </c>
      <c r="B287" s="83"/>
      <c r="C287" s="83"/>
      <c r="D287" s="84"/>
      <c r="E287" s="85"/>
      <c r="F287" s="86"/>
      <c r="G287" s="85"/>
      <c r="H287" s="86"/>
      <c r="I287" s="85"/>
      <c r="J287" s="85"/>
      <c r="K287" s="85"/>
      <c r="L287" s="85"/>
      <c r="M287" s="85"/>
    </row>
    <row r="288" spans="1:13" outlineLevel="1" x14ac:dyDescent="0.25">
      <c r="A288" s="82" t="s">
        <v>684</v>
      </c>
      <c r="B288" s="83"/>
      <c r="C288" s="83"/>
      <c r="D288" s="84"/>
      <c r="E288" s="85"/>
      <c r="F288" s="86"/>
      <c r="G288" s="85"/>
      <c r="H288" s="86"/>
      <c r="I288" s="85"/>
      <c r="J288" s="85"/>
      <c r="K288" s="85"/>
      <c r="L288" s="85"/>
      <c r="M288" s="85"/>
    </row>
    <row r="289" spans="1:13" ht="26.4" outlineLevel="1" x14ac:dyDescent="0.25">
      <c r="A289" s="73"/>
      <c r="B289" s="40" t="s">
        <v>685</v>
      </c>
      <c r="C289" s="41" t="s">
        <v>686</v>
      </c>
      <c r="D289" s="42" t="s">
        <v>687</v>
      </c>
      <c r="E289" s="42" t="s">
        <v>688</v>
      </c>
      <c r="F289" s="126" t="s">
        <v>1505</v>
      </c>
      <c r="G289" s="119">
        <v>52.817453482224813</v>
      </c>
      <c r="H289" s="120">
        <f>I289/G289-1</f>
        <v>9.9999999999999867E-2</v>
      </c>
      <c r="I289" s="119">
        <v>58.099198830447293</v>
      </c>
      <c r="J289" s="26">
        <f>ROUND(I289*$J$3,2)</f>
        <v>4994.6400000000003</v>
      </c>
      <c r="K289" s="27">
        <f>ROUND(I289*(1-$M$6),2)</f>
        <v>49.38</v>
      </c>
      <c r="L289" s="26">
        <f>ROUND(I289*$J$3*(1-$M$6)/1.2,2)</f>
        <v>3537.87</v>
      </c>
      <c r="M289" s="26">
        <f>ROUND(J289*(1-$M$6),2)</f>
        <v>4245.4399999999996</v>
      </c>
    </row>
    <row r="290" spans="1:13" ht="26.4" outlineLevel="1" x14ac:dyDescent="0.25">
      <c r="A290" s="73"/>
      <c r="B290" s="40" t="s">
        <v>689</v>
      </c>
      <c r="C290" s="41" t="s">
        <v>690</v>
      </c>
      <c r="D290" s="42" t="s">
        <v>691</v>
      </c>
      <c r="E290" s="42" t="s">
        <v>692</v>
      </c>
      <c r="F290" s="126" t="s">
        <v>1506</v>
      </c>
      <c r="G290" s="119">
        <v>55.521610169491531</v>
      </c>
      <c r="H290" s="120">
        <f>I290/G290-1</f>
        <v>9.9999999999999867E-2</v>
      </c>
      <c r="I290" s="119">
        <v>61.07377118644068</v>
      </c>
      <c r="J290" s="26">
        <f>ROUND(I290*$J$3,2)</f>
        <v>5250.35</v>
      </c>
      <c r="K290" s="27">
        <f>ROUND(I290*(1-$M$6),2)</f>
        <v>51.91</v>
      </c>
      <c r="L290" s="26">
        <f>ROUND(I290*$J$3*(1-$M$6)/1.2,2)</f>
        <v>3719</v>
      </c>
      <c r="M290" s="26">
        <f>ROUND(J290*(1-$M$6),2)</f>
        <v>4462.8</v>
      </c>
    </row>
    <row r="291" spans="1:13" ht="26.4" outlineLevel="1" x14ac:dyDescent="0.25">
      <c r="A291" s="39"/>
      <c r="B291" s="40" t="s">
        <v>693</v>
      </c>
      <c r="C291" s="41" t="s">
        <v>694</v>
      </c>
      <c r="D291" s="42" t="s">
        <v>695</v>
      </c>
      <c r="E291" s="42" t="s">
        <v>696</v>
      </c>
      <c r="F291" s="126" t="s">
        <v>1507</v>
      </c>
      <c r="G291" s="119">
        <v>97.162817796610184</v>
      </c>
      <c r="H291" s="120">
        <f>I291/G291-1</f>
        <v>0.10000000000000009</v>
      </c>
      <c r="I291" s="119">
        <v>106.8790995762712</v>
      </c>
      <c r="J291" s="26">
        <f>ROUND(I291*$J$3,2)</f>
        <v>9188.1200000000008</v>
      </c>
      <c r="K291" s="27">
        <f>ROUND(I291*(1-$M$6),2)</f>
        <v>90.85</v>
      </c>
      <c r="L291" s="26">
        <f>ROUND(I291*$J$3*(1-$M$6)/1.2,2)</f>
        <v>6508.25</v>
      </c>
      <c r="M291" s="26">
        <f>ROUND(J291*(1-$M$6),2)</f>
        <v>7809.9</v>
      </c>
    </row>
    <row r="292" spans="1:13" ht="26.4" outlineLevel="1" x14ac:dyDescent="0.25">
      <c r="A292" s="73"/>
      <c r="B292" s="40" t="s">
        <v>697</v>
      </c>
      <c r="C292" s="41" t="s">
        <v>698</v>
      </c>
      <c r="D292" s="42" t="s">
        <v>699</v>
      </c>
      <c r="E292" s="42" t="s">
        <v>700</v>
      </c>
      <c r="F292" s="126" t="s">
        <v>1508</v>
      </c>
      <c r="G292" s="119">
        <v>124.92362288135594</v>
      </c>
      <c r="H292" s="120">
        <f>I292/G292-1</f>
        <v>0.10000000000000009</v>
      </c>
      <c r="I292" s="119">
        <v>137.41598516949153</v>
      </c>
      <c r="J292" s="26">
        <f>ROUND(I292*$J$3,2)</f>
        <v>11813.29</v>
      </c>
      <c r="K292" s="27">
        <f>ROUND(I292*(1-$M$6),2)</f>
        <v>116.8</v>
      </c>
      <c r="L292" s="26">
        <f>ROUND(I292*$J$3*(1-$M$6)/1.2,2)</f>
        <v>8367.75</v>
      </c>
      <c r="M292" s="26">
        <f>ROUND(J292*(1-$M$6),2)</f>
        <v>10041.299999999999</v>
      </c>
    </row>
    <row r="293" spans="1:13" ht="26.4" outlineLevel="1" x14ac:dyDescent="0.25">
      <c r="A293" s="73"/>
      <c r="B293" s="40" t="s">
        <v>701</v>
      </c>
      <c r="C293" s="41" t="s">
        <v>702</v>
      </c>
      <c r="D293" s="42" t="s">
        <v>703</v>
      </c>
      <c r="E293" s="42" t="s">
        <v>704</v>
      </c>
      <c r="F293" s="126" t="s">
        <v>1509</v>
      </c>
      <c r="G293" s="119">
        <v>149.90834745762714</v>
      </c>
      <c r="H293" s="120">
        <f>I293/G293-1</f>
        <v>0.10000000000000009</v>
      </c>
      <c r="I293" s="119">
        <v>164.89918220338987</v>
      </c>
      <c r="J293" s="26">
        <f>ROUND(I293*$J$3,2)</f>
        <v>14175.95</v>
      </c>
      <c r="K293" s="27">
        <f>ROUND(I293*(1-$M$6),2)</f>
        <v>140.16</v>
      </c>
      <c r="L293" s="26">
        <f>ROUND(I293*$J$3*(1-$M$6)/1.2,2)</f>
        <v>10041.299999999999</v>
      </c>
      <c r="M293" s="26">
        <f>ROUND(J293*(1-$M$6),2)</f>
        <v>12049.56</v>
      </c>
    </row>
    <row r="294" spans="1:13" outlineLevel="1" x14ac:dyDescent="0.25">
      <c r="A294" s="39"/>
      <c r="B294" s="45"/>
      <c r="C294" s="45"/>
      <c r="D294" s="46"/>
      <c r="E294" s="47"/>
      <c r="F294" s="44"/>
      <c r="G294" s="47"/>
      <c r="H294" s="44"/>
      <c r="I294" s="47"/>
      <c r="J294" s="31"/>
    </row>
    <row r="295" spans="1:13" outlineLevel="1" x14ac:dyDescent="0.25">
      <c r="A295" s="82" t="s">
        <v>705</v>
      </c>
      <c r="B295" s="83"/>
      <c r="C295" s="83"/>
      <c r="D295" s="84"/>
      <c r="E295" s="85"/>
      <c r="F295" s="86"/>
      <c r="G295" s="85"/>
      <c r="H295" s="86"/>
      <c r="I295" s="85"/>
      <c r="J295" s="85"/>
      <c r="K295" s="85"/>
      <c r="L295" s="85"/>
      <c r="M295" s="85"/>
    </row>
    <row r="296" spans="1:13" ht="26.4" outlineLevel="1" x14ac:dyDescent="0.25">
      <c r="A296" s="148" t="s">
        <v>1576</v>
      </c>
      <c r="B296" s="40" t="s">
        <v>706</v>
      </c>
      <c r="C296" s="41" t="s">
        <v>707</v>
      </c>
      <c r="D296" s="42" t="s">
        <v>708</v>
      </c>
      <c r="E296" s="42" t="s">
        <v>709</v>
      </c>
      <c r="F296" s="126" t="s">
        <v>1510</v>
      </c>
      <c r="G296" s="119">
        <v>20.820603813559323</v>
      </c>
      <c r="H296" s="120">
        <f>I296/G296-1</f>
        <v>0.25</v>
      </c>
      <c r="I296" s="147">
        <v>26.025754766949156</v>
      </c>
      <c r="J296" s="26"/>
      <c r="K296" s="27"/>
      <c r="L296" s="26"/>
      <c r="M296" s="26"/>
    </row>
    <row r="297" spans="1:13" ht="26.4" outlineLevel="1" x14ac:dyDescent="0.25">
      <c r="A297" s="148" t="s">
        <v>1576</v>
      </c>
      <c r="B297" s="40" t="s">
        <v>710</v>
      </c>
      <c r="C297" s="41" t="s">
        <v>711</v>
      </c>
      <c r="D297" s="42" t="s">
        <v>712</v>
      </c>
      <c r="E297" s="42" t="s">
        <v>713</v>
      </c>
      <c r="F297" s="126" t="s">
        <v>1511</v>
      </c>
      <c r="G297" s="119">
        <v>27.760805084745762</v>
      </c>
      <c r="H297" s="120">
        <f>I297/G297-1</f>
        <v>0.25</v>
      </c>
      <c r="I297" s="147">
        <v>34.701006355932201</v>
      </c>
      <c r="J297" s="26"/>
      <c r="K297" s="27"/>
      <c r="L297" s="26"/>
      <c r="M297" s="26"/>
    </row>
    <row r="298" spans="1:13" ht="26.4" outlineLevel="1" x14ac:dyDescent="0.25">
      <c r="A298" s="148" t="s">
        <v>1576</v>
      </c>
      <c r="B298" s="40" t="s">
        <v>714</v>
      </c>
      <c r="C298" s="41" t="s">
        <v>715</v>
      </c>
      <c r="D298" s="42" t="s">
        <v>716</v>
      </c>
      <c r="E298" s="42" t="s">
        <v>717</v>
      </c>
      <c r="F298" s="126" t="s">
        <v>1512</v>
      </c>
      <c r="G298" s="119">
        <v>40.568326271186443</v>
      </c>
      <c r="H298" s="120">
        <f>I298/G298-1</f>
        <v>0.25</v>
      </c>
      <c r="I298" s="147">
        <v>50.710407838983052</v>
      </c>
      <c r="J298" s="26"/>
      <c r="K298" s="27"/>
      <c r="L298" s="26"/>
      <c r="M298" s="26"/>
    </row>
    <row r="299" spans="1:13" ht="26.4" outlineLevel="1" x14ac:dyDescent="0.25">
      <c r="A299" s="148" t="s">
        <v>1576</v>
      </c>
      <c r="B299" s="40" t="s">
        <v>718</v>
      </c>
      <c r="C299" s="41" t="s">
        <v>719</v>
      </c>
      <c r="D299" s="42" t="s">
        <v>720</v>
      </c>
      <c r="E299" s="42" t="s">
        <v>721</v>
      </c>
      <c r="F299" s="126" t="s">
        <v>1513</v>
      </c>
      <c r="G299" s="119">
        <v>34.701006355932201</v>
      </c>
      <c r="H299" s="120">
        <f>I299/G299-1</f>
        <v>0.25</v>
      </c>
      <c r="I299" s="147">
        <v>43.376257944915253</v>
      </c>
      <c r="J299" s="26"/>
      <c r="K299" s="27"/>
      <c r="L299" s="26"/>
      <c r="M299" s="26"/>
    </row>
    <row r="300" spans="1:13" ht="26.4" outlineLevel="1" x14ac:dyDescent="0.25">
      <c r="A300" s="148" t="s">
        <v>1576</v>
      </c>
      <c r="B300" s="40" t="s">
        <v>722</v>
      </c>
      <c r="C300" s="41" t="s">
        <v>723</v>
      </c>
      <c r="D300" s="42" t="s">
        <v>724</v>
      </c>
      <c r="E300" s="42" t="s">
        <v>725</v>
      </c>
      <c r="F300" s="126" t="s">
        <v>1514</v>
      </c>
      <c r="G300" s="119">
        <v>51.357489406779663</v>
      </c>
      <c r="H300" s="120">
        <f>I300/G300-1</f>
        <v>0.25</v>
      </c>
      <c r="I300" s="147">
        <v>64.196861758474583</v>
      </c>
      <c r="J300" s="26"/>
      <c r="K300" s="27"/>
      <c r="L300" s="26"/>
      <c r="M300" s="26"/>
    </row>
    <row r="301" spans="1:13" outlineLevel="1" x14ac:dyDescent="0.25">
      <c r="A301" s="39"/>
      <c r="B301" s="45"/>
      <c r="C301" s="45"/>
      <c r="D301" s="46"/>
      <c r="E301" s="47"/>
      <c r="F301" s="44"/>
      <c r="G301" s="47"/>
      <c r="H301" s="44"/>
      <c r="I301" s="47"/>
      <c r="J301" s="31"/>
    </row>
    <row r="302" spans="1:13" outlineLevel="1" x14ac:dyDescent="0.25">
      <c r="A302" s="82" t="s">
        <v>726</v>
      </c>
      <c r="B302" s="83"/>
      <c r="C302" s="83"/>
      <c r="D302" s="84"/>
      <c r="E302" s="85"/>
      <c r="F302" s="83"/>
      <c r="G302" s="85"/>
      <c r="H302" s="83"/>
      <c r="I302" s="85"/>
      <c r="J302" s="85"/>
      <c r="K302" s="85"/>
      <c r="L302" s="85"/>
      <c r="M302" s="85"/>
    </row>
    <row r="303" spans="1:13" ht="26.4" outlineLevel="1" x14ac:dyDescent="0.25">
      <c r="A303" s="73"/>
      <c r="B303" s="40" t="s">
        <v>727</v>
      </c>
      <c r="C303" s="41" t="s">
        <v>728</v>
      </c>
      <c r="D303" s="42" t="s">
        <v>729</v>
      </c>
      <c r="E303" s="42" t="s">
        <v>730</v>
      </c>
      <c r="F303" s="126" t="s">
        <v>1515</v>
      </c>
      <c r="G303" s="119">
        <v>52.817453482224813</v>
      </c>
      <c r="H303" s="120">
        <f>I303/G303-1</f>
        <v>9.9999999999999867E-2</v>
      </c>
      <c r="I303" s="119">
        <v>58.099198830447293</v>
      </c>
      <c r="J303" s="26">
        <f>ROUND(I303*$J$3,2)</f>
        <v>4994.6400000000003</v>
      </c>
      <c r="K303" s="27">
        <f>ROUND(I303*(1-$M$6),2)</f>
        <v>49.38</v>
      </c>
      <c r="L303" s="26">
        <f>ROUND(I303*$J$3*(1-$M$6)/1.2,2)</f>
        <v>3537.87</v>
      </c>
      <c r="M303" s="26">
        <f>ROUND(J303*(1-$M$6),2)</f>
        <v>4245.4399999999996</v>
      </c>
    </row>
    <row r="304" spans="1:13" ht="26.4" outlineLevel="1" x14ac:dyDescent="0.25">
      <c r="A304" s="73"/>
      <c r="B304" s="40" t="s">
        <v>731</v>
      </c>
      <c r="C304" s="41" t="s">
        <v>732</v>
      </c>
      <c r="D304" s="42" t="s">
        <v>733</v>
      </c>
      <c r="E304" s="42" t="s">
        <v>734</v>
      </c>
      <c r="F304" s="126" t="s">
        <v>1516</v>
      </c>
      <c r="G304" s="119">
        <v>76.342213983050854</v>
      </c>
      <c r="H304" s="120">
        <f>I304/G304-1</f>
        <v>0.10000000000000009</v>
      </c>
      <c r="I304" s="119">
        <v>83.976435381355941</v>
      </c>
      <c r="J304" s="26">
        <f>ROUND(I304*$J$3,2)</f>
        <v>7219.24</v>
      </c>
      <c r="K304" s="27">
        <f>ROUND(I304*(1-$M$6),2)</f>
        <v>71.38</v>
      </c>
      <c r="L304" s="26">
        <f>ROUND(I304*$J$3*(1-$M$6)/1.2,2)</f>
        <v>5113.63</v>
      </c>
      <c r="M304" s="26">
        <f>ROUND(J304*(1-$M$6),2)</f>
        <v>6136.35</v>
      </c>
    </row>
    <row r="305" spans="1:13" ht="26.4" outlineLevel="1" x14ac:dyDescent="0.25">
      <c r="A305" s="73"/>
      <c r="B305" s="40" t="s">
        <v>735</v>
      </c>
      <c r="C305" s="41" t="s">
        <v>736</v>
      </c>
      <c r="D305" s="42" t="s">
        <v>737</v>
      </c>
      <c r="E305" s="42" t="s">
        <v>738</v>
      </c>
      <c r="F305" s="126" t="s">
        <v>1517</v>
      </c>
      <c r="G305" s="119">
        <v>104.10301906779661</v>
      </c>
      <c r="H305" s="120">
        <f>I305/G305-1</f>
        <v>0.10000000000000009</v>
      </c>
      <c r="I305" s="119">
        <v>114.51332097457627</v>
      </c>
      <c r="J305" s="26">
        <f>ROUND(I305*$J$3,2)</f>
        <v>9844.41</v>
      </c>
      <c r="K305" s="27">
        <f>ROUND(I305*(1-$M$6),2)</f>
        <v>97.34</v>
      </c>
      <c r="L305" s="26">
        <f>ROUND(I305*$J$3*(1-$M$6)/1.2,2)</f>
        <v>6973.13</v>
      </c>
      <c r="M305" s="26">
        <f>ROUND(J305*(1-$M$6),2)</f>
        <v>8367.75</v>
      </c>
    </row>
    <row r="306" spans="1:13" ht="26.4" outlineLevel="1" x14ac:dyDescent="0.25">
      <c r="A306" s="73"/>
      <c r="B306" s="40" t="s">
        <v>739</v>
      </c>
      <c r="C306" s="41" t="s">
        <v>740</v>
      </c>
      <c r="D306" s="42" t="s">
        <v>741</v>
      </c>
      <c r="E306" s="42" t="s">
        <v>742</v>
      </c>
      <c r="F306" s="126" t="s">
        <v>1518</v>
      </c>
      <c r="G306" s="119">
        <v>145.74422669491528</v>
      </c>
      <c r="H306" s="120">
        <f>I306/G306-1</f>
        <v>0.10000000000000009</v>
      </c>
      <c r="I306" s="119">
        <v>160.31864936440681</v>
      </c>
      <c r="J306" s="26">
        <f>ROUND(I306*$J$3,2)</f>
        <v>13782.18</v>
      </c>
      <c r="K306" s="27">
        <f>ROUND(I306*(1-$M$6),2)</f>
        <v>136.27000000000001</v>
      </c>
      <c r="L306" s="26">
        <f>ROUND(I306*$J$3*(1-$M$6)/1.2,2)</f>
        <v>9762.3799999999992</v>
      </c>
      <c r="M306" s="26">
        <f>ROUND(J306*(1-$M$6),2)</f>
        <v>11714.85</v>
      </c>
    </row>
    <row r="307" spans="1:13" ht="26.4" outlineLevel="1" x14ac:dyDescent="0.25">
      <c r="A307" s="73"/>
      <c r="B307" s="40" t="s">
        <v>743</v>
      </c>
      <c r="C307" s="41" t="s">
        <v>744</v>
      </c>
      <c r="D307" s="42" t="s">
        <v>745</v>
      </c>
      <c r="E307" s="42" t="s">
        <v>746</v>
      </c>
      <c r="F307" s="126" t="s">
        <v>1519</v>
      </c>
      <c r="G307" s="119">
        <v>208.20603813559322</v>
      </c>
      <c r="H307" s="120">
        <f>I307/G307-1</f>
        <v>0.10000000000000009</v>
      </c>
      <c r="I307" s="119">
        <v>229.02664194915255</v>
      </c>
      <c r="J307" s="26">
        <f>ROUND(I307*$J$3,2)</f>
        <v>19688.82</v>
      </c>
      <c r="K307" s="27">
        <f>ROUND(I307*(1-$M$6),2)</f>
        <v>194.67</v>
      </c>
      <c r="L307" s="26">
        <f>ROUND(I307*$J$3*(1-$M$6)/1.2,2)</f>
        <v>13946.25</v>
      </c>
      <c r="M307" s="26">
        <f>ROUND(J307*(1-$M$6),2)</f>
        <v>16735.5</v>
      </c>
    </row>
    <row r="308" spans="1:13" outlineLevel="1" x14ac:dyDescent="0.25">
      <c r="A308" s="39"/>
      <c r="B308" s="45"/>
      <c r="C308" s="45"/>
      <c r="D308" s="46"/>
      <c r="E308" s="47"/>
      <c r="F308" s="44"/>
      <c r="G308" s="47"/>
      <c r="H308" s="44"/>
      <c r="I308" s="47"/>
      <c r="J308" s="31"/>
    </row>
    <row r="309" spans="1:13" outlineLevel="1" x14ac:dyDescent="0.25">
      <c r="A309" s="82" t="s">
        <v>747</v>
      </c>
      <c r="B309" s="83"/>
      <c r="C309" s="83"/>
      <c r="D309" s="84"/>
      <c r="E309" s="85"/>
      <c r="F309" s="83"/>
      <c r="G309" s="85"/>
      <c r="H309" s="83"/>
      <c r="I309" s="85"/>
      <c r="J309" s="85"/>
      <c r="K309" s="85"/>
      <c r="L309" s="85"/>
      <c r="M309" s="85"/>
    </row>
    <row r="310" spans="1:13" ht="26.4" outlineLevel="1" x14ac:dyDescent="0.25">
      <c r="A310" s="148" t="s">
        <v>1576</v>
      </c>
      <c r="B310" s="40" t="s">
        <v>748</v>
      </c>
      <c r="C310" s="41" t="s">
        <v>749</v>
      </c>
      <c r="D310" s="42" t="s">
        <v>750</v>
      </c>
      <c r="E310" s="42" t="s">
        <v>751</v>
      </c>
      <c r="F310" s="126" t="s">
        <v>1520</v>
      </c>
      <c r="G310" s="119">
        <v>18.044523305084748</v>
      </c>
      <c r="H310" s="120">
        <f>I310/G310-1</f>
        <v>0.25</v>
      </c>
      <c r="I310" s="147">
        <v>22.555654131355936</v>
      </c>
      <c r="J310" s="26"/>
      <c r="K310" s="27"/>
      <c r="L310" s="26"/>
      <c r="M310" s="26"/>
    </row>
    <row r="311" spans="1:13" ht="26.4" outlineLevel="1" x14ac:dyDescent="0.25">
      <c r="A311" s="148" t="s">
        <v>1576</v>
      </c>
      <c r="B311" s="40" t="s">
        <v>752</v>
      </c>
      <c r="C311" s="41" t="s">
        <v>753</v>
      </c>
      <c r="D311" s="42" t="s">
        <v>754</v>
      </c>
      <c r="E311" s="42" t="s">
        <v>755</v>
      </c>
      <c r="F311" s="126" t="s">
        <v>1521</v>
      </c>
      <c r="G311" s="119">
        <v>22.208644067796609</v>
      </c>
      <c r="H311" s="120">
        <f>I311/G311-1</f>
        <v>0.25</v>
      </c>
      <c r="I311" s="147">
        <v>27.760805084745762</v>
      </c>
      <c r="J311" s="26"/>
      <c r="K311" s="27"/>
      <c r="L311" s="26"/>
      <c r="M311" s="26"/>
    </row>
    <row r="312" spans="1:13" ht="26.4" outlineLevel="1" x14ac:dyDescent="0.25">
      <c r="A312" s="148" t="s">
        <v>1576</v>
      </c>
      <c r="B312" s="40" t="s">
        <v>756</v>
      </c>
      <c r="C312" s="41" t="s">
        <v>757</v>
      </c>
      <c r="D312" s="42" t="s">
        <v>758</v>
      </c>
      <c r="E312" s="42" t="s">
        <v>759</v>
      </c>
      <c r="F312" s="126" t="s">
        <v>1522</v>
      </c>
      <c r="G312" s="119">
        <v>31.924925847457622</v>
      </c>
      <c r="H312" s="120">
        <f>I312/G312-1</f>
        <v>0.25</v>
      </c>
      <c r="I312" s="147">
        <v>39.906157309322026</v>
      </c>
      <c r="J312" s="26"/>
      <c r="K312" s="27"/>
      <c r="L312" s="26"/>
      <c r="M312" s="26"/>
    </row>
    <row r="313" spans="1:13" ht="26.4" outlineLevel="1" x14ac:dyDescent="0.25">
      <c r="A313" s="148" t="s">
        <v>1576</v>
      </c>
      <c r="B313" s="40" t="s">
        <v>760</v>
      </c>
      <c r="C313" s="41" t="s">
        <v>761</v>
      </c>
      <c r="D313" s="42" t="s">
        <v>762</v>
      </c>
      <c r="E313" s="42" t="s">
        <v>763</v>
      </c>
      <c r="F313" s="126" t="s">
        <v>1523</v>
      </c>
      <c r="G313" s="119">
        <v>38.865127118644068</v>
      </c>
      <c r="H313" s="120">
        <f>I313/G313-1</f>
        <v>0.25</v>
      </c>
      <c r="I313" s="147">
        <v>48.581408898305085</v>
      </c>
      <c r="J313" s="26"/>
      <c r="K313" s="27"/>
      <c r="L313" s="26"/>
      <c r="M313" s="26"/>
    </row>
    <row r="314" spans="1:13" ht="26.4" outlineLevel="1" x14ac:dyDescent="0.25">
      <c r="A314" s="148" t="s">
        <v>1576</v>
      </c>
      <c r="B314" s="40" t="s">
        <v>764</v>
      </c>
      <c r="C314" s="41" t="s">
        <v>765</v>
      </c>
      <c r="D314" s="42" t="s">
        <v>766</v>
      </c>
      <c r="E314" s="42" t="s">
        <v>767</v>
      </c>
      <c r="F314" s="126" t="s">
        <v>1524</v>
      </c>
      <c r="G314" s="119">
        <v>48.85901694915254</v>
      </c>
      <c r="H314" s="120">
        <f>I314/G314-1</f>
        <v>0.25</v>
      </c>
      <c r="I314" s="147">
        <v>61.073771186440673</v>
      </c>
      <c r="J314" s="26"/>
      <c r="K314" s="27"/>
      <c r="L314" s="26"/>
      <c r="M314" s="26"/>
    </row>
    <row r="315" spans="1:13" outlineLevel="1" x14ac:dyDescent="0.25">
      <c r="A315" s="39"/>
      <c r="B315" s="45"/>
      <c r="C315" s="45"/>
      <c r="D315" s="46"/>
      <c r="E315" s="47"/>
      <c r="F315" s="44"/>
      <c r="G315" s="47"/>
      <c r="H315" s="44"/>
      <c r="I315" s="47"/>
      <c r="J315" s="31"/>
    </row>
    <row r="316" spans="1:13" outlineLevel="1" x14ac:dyDescent="0.25">
      <c r="A316" s="82" t="s">
        <v>1556</v>
      </c>
      <c r="B316" s="83"/>
      <c r="C316" s="83"/>
      <c r="D316" s="84"/>
      <c r="E316" s="85"/>
      <c r="F316" s="83"/>
      <c r="G316" s="85"/>
      <c r="H316" s="83"/>
      <c r="I316" s="85"/>
      <c r="J316" s="85"/>
      <c r="K316" s="85"/>
      <c r="L316" s="85"/>
      <c r="M316" s="85"/>
    </row>
    <row r="317" spans="1:13" ht="26.4" outlineLevel="1" x14ac:dyDescent="0.25">
      <c r="A317" s="73"/>
      <c r="B317" s="40" t="s">
        <v>768</v>
      </c>
      <c r="C317" s="41" t="s">
        <v>769</v>
      </c>
      <c r="D317" s="42" t="s">
        <v>770</v>
      </c>
      <c r="E317" s="42" t="s">
        <v>771</v>
      </c>
      <c r="F317" s="126" t="s">
        <v>1467</v>
      </c>
      <c r="G317" s="119">
        <v>10.300811144795823</v>
      </c>
      <c r="H317" s="120">
        <f>I317/G317-1</f>
        <v>0.10000000000000009</v>
      </c>
      <c r="I317" s="119">
        <v>11.330892259275405</v>
      </c>
      <c r="J317" s="26">
        <f>ROUND(I317*$J$3,2)</f>
        <v>974.09</v>
      </c>
      <c r="K317" s="27">
        <f>ROUND(I317*(1-$M$6),2)</f>
        <v>9.6300000000000008</v>
      </c>
      <c r="L317" s="26">
        <f>ROUND(I317*$J$3*(1-$M$6)/1.2,2)</f>
        <v>689.98</v>
      </c>
      <c r="M317" s="26">
        <f>ROUND(J317*(1-$M$6),2)</f>
        <v>827.98</v>
      </c>
    </row>
    <row r="318" spans="1:13" ht="26.4" outlineLevel="1" x14ac:dyDescent="0.25">
      <c r="A318" s="73"/>
      <c r="B318" s="40" t="s">
        <v>772</v>
      </c>
      <c r="C318" s="41" t="s">
        <v>773</v>
      </c>
      <c r="D318" s="42" t="s">
        <v>774</v>
      </c>
      <c r="E318" s="42" t="s">
        <v>775</v>
      </c>
      <c r="F318" s="126" t="s">
        <v>1468</v>
      </c>
      <c r="G318" s="119">
        <v>13.539494124818964</v>
      </c>
      <c r="H318" s="120">
        <f>I318/G318-1</f>
        <v>9.9999999999999867E-2</v>
      </c>
      <c r="I318" s="119">
        <v>14.893443537300859</v>
      </c>
      <c r="J318" s="26">
        <f>ROUND(I318*$J$3,2)</f>
        <v>1280.3499999999999</v>
      </c>
      <c r="K318" s="27">
        <f>ROUND(I318*(1-$M$6),2)</f>
        <v>12.66</v>
      </c>
      <c r="L318" s="26">
        <f>ROUND(I318*$J$3*(1-$M$6)/1.2,2)</f>
        <v>906.92</v>
      </c>
      <c r="M318" s="26">
        <f>ROUND(J318*(1-$M$6),2)</f>
        <v>1088.3</v>
      </c>
    </row>
    <row r="319" spans="1:13" ht="26.4" outlineLevel="1" x14ac:dyDescent="0.25">
      <c r="A319" s="73"/>
      <c r="B319" s="40" t="s">
        <v>776</v>
      </c>
      <c r="C319" s="41" t="s">
        <v>777</v>
      </c>
      <c r="D319" s="42" t="s">
        <v>778</v>
      </c>
      <c r="E319" s="42" t="s">
        <v>779</v>
      </c>
      <c r="F319" s="126" t="s">
        <v>1469</v>
      </c>
      <c r="G319" s="119">
        <v>17.812756390127269</v>
      </c>
      <c r="H319" s="120">
        <f>I319/G319-1</f>
        <v>9.9999999999999867E-2</v>
      </c>
      <c r="I319" s="119">
        <v>19.594032029139996</v>
      </c>
      <c r="J319" s="26">
        <f>ROUND(I319*$J$3,2)</f>
        <v>1684.45</v>
      </c>
      <c r="K319" s="27">
        <f>ROUND(I319*(1-$M$6),2)</f>
        <v>16.649999999999999</v>
      </c>
      <c r="L319" s="26">
        <f>ROUND(I319*$J$3*(1-$M$6)/1.2,2)</f>
        <v>1193.1500000000001</v>
      </c>
      <c r="M319" s="26">
        <f>ROUND(J319*(1-$M$6),2)</f>
        <v>1431.78</v>
      </c>
    </row>
    <row r="320" spans="1:13" ht="26.4" outlineLevel="1" x14ac:dyDescent="0.25">
      <c r="A320" s="73"/>
      <c r="B320" s="40" t="s">
        <v>780</v>
      </c>
      <c r="C320" s="41" t="s">
        <v>781</v>
      </c>
      <c r="D320" s="42" t="s">
        <v>782</v>
      </c>
      <c r="E320" s="42" t="s">
        <v>783</v>
      </c>
      <c r="F320" s="126" t="s">
        <v>1470</v>
      </c>
      <c r="G320" s="119">
        <v>23.390488189056025</v>
      </c>
      <c r="H320" s="120">
        <f>I320/G320-1</f>
        <v>0.10000000000000009</v>
      </c>
      <c r="I320" s="119">
        <v>25.729537007961628</v>
      </c>
      <c r="J320" s="26">
        <f>ROUND(I320*$J$3,2)</f>
        <v>2211.9</v>
      </c>
      <c r="K320" s="27">
        <f>ROUND(I320*(1-$M$6),2)</f>
        <v>21.87</v>
      </c>
      <c r="L320" s="26">
        <f>ROUND(I320*$J$3*(1-$M$6)/1.2,2)</f>
        <v>1566.76</v>
      </c>
      <c r="M320" s="26">
        <f>ROUND(J320*(1-$M$6),2)</f>
        <v>1880.12</v>
      </c>
    </row>
    <row r="321" spans="1:13" ht="26.4" outlineLevel="1" x14ac:dyDescent="0.25">
      <c r="A321" s="73"/>
      <c r="B321" s="40" t="s">
        <v>784</v>
      </c>
      <c r="C321" s="41" t="s">
        <v>785</v>
      </c>
      <c r="D321" s="42" t="s">
        <v>786</v>
      </c>
      <c r="E321" s="42" t="s">
        <v>787</v>
      </c>
      <c r="F321" s="126" t="s">
        <v>1471</v>
      </c>
      <c r="G321" s="119">
        <v>30.767488310219836</v>
      </c>
      <c r="H321" s="120">
        <f>I321/G321-1</f>
        <v>0.10000000000000009</v>
      </c>
      <c r="I321" s="119">
        <v>33.84423714124182</v>
      </c>
      <c r="J321" s="26">
        <f>ROUND(I321*$J$3,2)</f>
        <v>2909.5</v>
      </c>
      <c r="K321" s="27">
        <f>ROUND(I321*(1-$M$6),2)</f>
        <v>28.77</v>
      </c>
      <c r="L321" s="26">
        <f>ROUND(I321*$J$3*(1-$M$6)/1.2,2)</f>
        <v>2060.9</v>
      </c>
      <c r="M321" s="26">
        <f>ROUND(J321*(1-$M$6),2)</f>
        <v>2473.08</v>
      </c>
    </row>
    <row r="322" spans="1:13" outlineLevel="1" x14ac:dyDescent="0.25">
      <c r="A322" s="39"/>
      <c r="B322" s="45"/>
      <c r="C322" s="45"/>
      <c r="D322" s="46"/>
      <c r="E322" s="47"/>
      <c r="F322" s="44"/>
      <c r="G322" s="47"/>
      <c r="H322" s="44"/>
      <c r="I322" s="47"/>
      <c r="J322" s="31"/>
    </row>
    <row r="323" spans="1:13" outlineLevel="1" x14ac:dyDescent="0.25">
      <c r="A323" s="82" t="s">
        <v>788</v>
      </c>
      <c r="B323" s="83"/>
      <c r="C323" s="83"/>
      <c r="D323" s="84"/>
      <c r="E323" s="85"/>
      <c r="F323" s="83"/>
      <c r="G323" s="85"/>
      <c r="H323" s="83"/>
      <c r="I323" s="85"/>
      <c r="J323" s="85"/>
      <c r="K323" s="85"/>
      <c r="L323" s="85"/>
      <c r="M323" s="85"/>
    </row>
    <row r="324" spans="1:13" ht="26.4" outlineLevel="1" x14ac:dyDescent="0.25">
      <c r="A324" s="73"/>
      <c r="B324" s="40" t="s">
        <v>789</v>
      </c>
      <c r="C324" s="41" t="s">
        <v>790</v>
      </c>
      <c r="D324" s="42" t="s">
        <v>791</v>
      </c>
      <c r="E324" s="42" t="s">
        <v>792</v>
      </c>
      <c r="F324" s="126" t="s">
        <v>1472</v>
      </c>
      <c r="G324" s="119">
        <v>73.224152542372877</v>
      </c>
      <c r="H324" s="120">
        <f t="shared" ref="H324:H329" si="50">I324/G324-1</f>
        <v>9.9999999999999867E-2</v>
      </c>
      <c r="I324" s="119">
        <v>80.546567796610162</v>
      </c>
      <c r="J324" s="26">
        <f t="shared" ref="J324:J329" si="51">ROUND(I324*$J$3,2)</f>
        <v>6924.38</v>
      </c>
      <c r="K324" s="27">
        <f t="shared" ref="K324:K329" si="52">ROUND(I324*(1-$M$6),2)</f>
        <v>68.459999999999994</v>
      </c>
      <c r="L324" s="26">
        <f t="shared" ref="L324:L329" si="53">ROUND(I324*$J$3*(1-$M$6)/1.2,2)</f>
        <v>4904.7700000000004</v>
      </c>
      <c r="M324" s="26">
        <f t="shared" ref="M324:M329" si="54">ROUND(J324*(1-$M$6),2)</f>
        <v>5885.72</v>
      </c>
    </row>
    <row r="325" spans="1:13" ht="26.4" outlineLevel="1" x14ac:dyDescent="0.25">
      <c r="A325" s="73"/>
      <c r="B325" s="40" t="s">
        <v>793</v>
      </c>
      <c r="C325" s="41" t="s">
        <v>794</v>
      </c>
      <c r="D325" s="42" t="s">
        <v>795</v>
      </c>
      <c r="E325" s="42" t="s">
        <v>796</v>
      </c>
      <c r="F325" s="126" t="s">
        <v>1473</v>
      </c>
      <c r="G325" s="119">
        <v>82.236355932203395</v>
      </c>
      <c r="H325" s="120">
        <f t="shared" si="50"/>
        <v>9.9999999999999867E-2</v>
      </c>
      <c r="I325" s="119">
        <v>90.459991525423732</v>
      </c>
      <c r="J325" s="26">
        <f t="shared" si="51"/>
        <v>7776.61</v>
      </c>
      <c r="K325" s="27">
        <f t="shared" si="52"/>
        <v>76.89</v>
      </c>
      <c r="L325" s="26">
        <f t="shared" si="53"/>
        <v>5508.43</v>
      </c>
      <c r="M325" s="26">
        <f t="shared" si="54"/>
        <v>6610.12</v>
      </c>
    </row>
    <row r="326" spans="1:13" ht="26.4" outlineLevel="1" x14ac:dyDescent="0.25">
      <c r="A326" s="39"/>
      <c r="B326" s="40" t="s">
        <v>797</v>
      </c>
      <c r="C326" s="41" t="s">
        <v>798</v>
      </c>
      <c r="D326" s="42" t="s">
        <v>799</v>
      </c>
      <c r="E326" s="42" t="s">
        <v>800</v>
      </c>
      <c r="F326" s="126" t="s">
        <v>1474</v>
      </c>
      <c r="G326" s="119">
        <v>99.134237288135594</v>
      </c>
      <c r="H326" s="120">
        <f t="shared" si="50"/>
        <v>9.9999999999999867E-2</v>
      </c>
      <c r="I326" s="119">
        <v>109.04766101694915</v>
      </c>
      <c r="J326" s="26">
        <f t="shared" si="51"/>
        <v>9374.5400000000009</v>
      </c>
      <c r="K326" s="27">
        <f t="shared" si="52"/>
        <v>92.69</v>
      </c>
      <c r="L326" s="26">
        <f t="shared" si="53"/>
        <v>6640.3</v>
      </c>
      <c r="M326" s="26">
        <f t="shared" si="54"/>
        <v>7968.36</v>
      </c>
    </row>
    <row r="327" spans="1:13" ht="26.4" outlineLevel="1" x14ac:dyDescent="0.25">
      <c r="A327" s="73"/>
      <c r="B327" s="40" t="s">
        <v>801</v>
      </c>
      <c r="C327" s="41" t="s">
        <v>802</v>
      </c>
      <c r="D327" s="42" t="s">
        <v>803</v>
      </c>
      <c r="E327" s="42" t="s">
        <v>804</v>
      </c>
      <c r="F327" s="126" t="s">
        <v>1475</v>
      </c>
      <c r="G327" s="119">
        <v>162.21966101694917</v>
      </c>
      <c r="H327" s="120">
        <f t="shared" si="50"/>
        <v>9.9999999999999867E-2</v>
      </c>
      <c r="I327" s="119">
        <v>178.44162711864408</v>
      </c>
      <c r="J327" s="26">
        <f t="shared" si="51"/>
        <v>15340.16</v>
      </c>
      <c r="K327" s="27">
        <f t="shared" si="52"/>
        <v>151.68</v>
      </c>
      <c r="L327" s="26">
        <f t="shared" si="53"/>
        <v>10865.95</v>
      </c>
      <c r="M327" s="26">
        <f t="shared" si="54"/>
        <v>13039.14</v>
      </c>
    </row>
    <row r="328" spans="1:13" ht="26.4" outlineLevel="1" x14ac:dyDescent="0.25">
      <c r="A328" s="73"/>
      <c r="B328" s="40" t="s">
        <v>805</v>
      </c>
      <c r="C328" s="41" t="s">
        <v>806</v>
      </c>
      <c r="D328" s="42" t="s">
        <v>807</v>
      </c>
      <c r="E328" s="42" t="s">
        <v>808</v>
      </c>
      <c r="F328" s="126" t="s">
        <v>1476</v>
      </c>
      <c r="G328" s="119">
        <v>271.49262711864407</v>
      </c>
      <c r="H328" s="120">
        <f t="shared" si="50"/>
        <v>0.10000000000000009</v>
      </c>
      <c r="I328" s="119">
        <v>298.64188983050849</v>
      </c>
      <c r="J328" s="26">
        <f t="shared" si="51"/>
        <v>25673.47</v>
      </c>
      <c r="K328" s="27">
        <f t="shared" si="52"/>
        <v>253.85</v>
      </c>
      <c r="L328" s="26">
        <f t="shared" si="53"/>
        <v>18185.37</v>
      </c>
      <c r="M328" s="26">
        <f t="shared" si="54"/>
        <v>21822.45</v>
      </c>
    </row>
    <row r="329" spans="1:13" ht="26.4" outlineLevel="1" x14ac:dyDescent="0.25">
      <c r="A329" s="73"/>
      <c r="B329" s="40" t="s">
        <v>809</v>
      </c>
      <c r="C329" s="41" t="s">
        <v>810</v>
      </c>
      <c r="D329" s="42" t="s">
        <v>811</v>
      </c>
      <c r="E329" s="42" t="s">
        <v>812</v>
      </c>
      <c r="F329" s="126" t="s">
        <v>1476</v>
      </c>
      <c r="G329" s="119">
        <v>225.30508474576271</v>
      </c>
      <c r="H329" s="120">
        <f t="shared" si="50"/>
        <v>9.9999999999999867E-2</v>
      </c>
      <c r="I329" s="119">
        <v>247.83559322033898</v>
      </c>
      <c r="J329" s="26">
        <f t="shared" si="51"/>
        <v>21305.78</v>
      </c>
      <c r="K329" s="27">
        <f t="shared" si="52"/>
        <v>210.66</v>
      </c>
      <c r="L329" s="26">
        <f t="shared" si="53"/>
        <v>15091.6</v>
      </c>
      <c r="M329" s="26">
        <f t="shared" si="54"/>
        <v>18109.91</v>
      </c>
    </row>
    <row r="330" spans="1:13" outlineLevel="1" x14ac:dyDescent="0.25">
      <c r="A330" s="39"/>
      <c r="B330" s="45"/>
      <c r="C330" s="45"/>
      <c r="D330" s="46"/>
      <c r="E330" s="47"/>
      <c r="F330" s="44"/>
      <c r="G330" s="47"/>
      <c r="H330" s="44"/>
      <c r="I330" s="47"/>
      <c r="J330" s="31"/>
    </row>
    <row r="331" spans="1:13" outlineLevel="1" x14ac:dyDescent="0.25">
      <c r="A331" s="82" t="s">
        <v>813</v>
      </c>
      <c r="B331" s="83"/>
      <c r="C331" s="83"/>
      <c r="D331" s="84"/>
      <c r="E331" s="85"/>
      <c r="F331" s="83"/>
      <c r="G331" s="85"/>
      <c r="H331" s="83"/>
      <c r="I331" s="85"/>
      <c r="J331" s="85"/>
      <c r="K331" s="85"/>
      <c r="L331" s="85"/>
      <c r="M331" s="85"/>
    </row>
    <row r="332" spans="1:13" ht="26.4" outlineLevel="1" x14ac:dyDescent="0.25">
      <c r="A332" s="148" t="s">
        <v>1576</v>
      </c>
      <c r="B332" s="40" t="s">
        <v>814</v>
      </c>
      <c r="C332" s="41" t="s">
        <v>815</v>
      </c>
      <c r="D332" s="42" t="s">
        <v>816</v>
      </c>
      <c r="E332" s="42" t="s">
        <v>817</v>
      </c>
      <c r="F332" s="126" t="s">
        <v>1477</v>
      </c>
      <c r="G332" s="119">
        <v>16.522372881355935</v>
      </c>
      <c r="H332" s="120">
        <f>I332/G332-1</f>
        <v>0.25</v>
      </c>
      <c r="I332" s="147">
        <v>20.652966101694918</v>
      </c>
      <c r="J332" s="26"/>
      <c r="K332" s="27"/>
      <c r="L332" s="26"/>
      <c r="M332" s="26"/>
    </row>
    <row r="333" spans="1:13" ht="26.4" outlineLevel="1" x14ac:dyDescent="0.25">
      <c r="A333" s="148" t="s">
        <v>1576</v>
      </c>
      <c r="B333" s="40" t="s">
        <v>818</v>
      </c>
      <c r="C333" s="41" t="s">
        <v>819</v>
      </c>
      <c r="D333" s="42" t="s">
        <v>820</v>
      </c>
      <c r="E333" s="42" t="s">
        <v>821</v>
      </c>
      <c r="F333" s="126" t="s">
        <v>1478</v>
      </c>
      <c r="G333" s="119">
        <v>20.062881355932205</v>
      </c>
      <c r="H333" s="120">
        <f>I333/G333-1</f>
        <v>0.25</v>
      </c>
      <c r="I333" s="147">
        <v>25.078601694915257</v>
      </c>
      <c r="J333" s="26"/>
      <c r="K333" s="27"/>
      <c r="L333" s="26"/>
      <c r="M333" s="26"/>
    </row>
    <row r="334" spans="1:13" ht="26.4" outlineLevel="1" x14ac:dyDescent="0.25">
      <c r="A334" s="148" t="s">
        <v>1576</v>
      </c>
      <c r="B334" s="40" t="s">
        <v>822</v>
      </c>
      <c r="C334" s="41" t="s">
        <v>823</v>
      </c>
      <c r="D334" s="42" t="s">
        <v>824</v>
      </c>
      <c r="E334" s="42" t="s">
        <v>825</v>
      </c>
      <c r="F334" s="126" t="s">
        <v>1479</v>
      </c>
      <c r="G334" s="119">
        <v>26.822033898305087</v>
      </c>
      <c r="H334" s="120">
        <f>I334/G334-1</f>
        <v>0.25</v>
      </c>
      <c r="I334" s="147">
        <v>33.527542372881356</v>
      </c>
      <c r="J334" s="26"/>
      <c r="K334" s="27"/>
      <c r="L334" s="26"/>
      <c r="M334" s="26"/>
    </row>
    <row r="335" spans="1:13" ht="26.4" outlineLevel="1" x14ac:dyDescent="0.25">
      <c r="A335" s="148" t="s">
        <v>1576</v>
      </c>
      <c r="B335" s="40" t="s">
        <v>826</v>
      </c>
      <c r="C335" s="41" t="s">
        <v>827</v>
      </c>
      <c r="D335" s="42" t="s">
        <v>828</v>
      </c>
      <c r="E335" s="42" t="s">
        <v>829</v>
      </c>
      <c r="F335" s="126" t="s">
        <v>1480</v>
      </c>
      <c r="G335" s="119">
        <v>47.206779661016952</v>
      </c>
      <c r="H335" s="120">
        <f>I335/G335-1</f>
        <v>0.25</v>
      </c>
      <c r="I335" s="147">
        <v>59.00847457627119</v>
      </c>
      <c r="J335" s="26"/>
      <c r="K335" s="27"/>
      <c r="L335" s="26"/>
      <c r="M335" s="26"/>
    </row>
    <row r="336" spans="1:13" outlineLevel="1" x14ac:dyDescent="0.25">
      <c r="A336" s="39"/>
      <c r="B336" s="45"/>
      <c r="C336" s="45"/>
      <c r="D336" s="46"/>
      <c r="E336" s="47"/>
      <c r="F336" s="44"/>
      <c r="G336" s="47"/>
      <c r="H336" s="44"/>
      <c r="I336" s="47"/>
      <c r="J336" s="31"/>
    </row>
    <row r="337" spans="1:13" outlineLevel="1" x14ac:dyDescent="0.25">
      <c r="A337" s="82" t="s">
        <v>1555</v>
      </c>
      <c r="B337" s="83"/>
      <c r="C337" s="83"/>
      <c r="D337" s="84"/>
      <c r="E337" s="85"/>
      <c r="F337" s="83"/>
      <c r="G337" s="85"/>
      <c r="H337" s="83"/>
      <c r="I337" s="85"/>
      <c r="J337" s="85"/>
      <c r="K337" s="85"/>
      <c r="L337" s="85"/>
      <c r="M337" s="85"/>
    </row>
    <row r="338" spans="1:13" ht="14.4" outlineLevel="1" x14ac:dyDescent="0.25">
      <c r="A338" s="73"/>
      <c r="B338" s="40" t="s">
        <v>830</v>
      </c>
      <c r="C338" s="41" t="s">
        <v>831</v>
      </c>
      <c r="D338" s="42" t="s">
        <v>832</v>
      </c>
      <c r="E338" s="42" t="s">
        <v>833</v>
      </c>
      <c r="F338" s="126" t="s">
        <v>1481</v>
      </c>
      <c r="G338" s="119">
        <v>9.9938898305084756</v>
      </c>
      <c r="H338" s="120">
        <f>I338/G338-1</f>
        <v>0.10000000000000009</v>
      </c>
      <c r="I338" s="119">
        <v>10.993278813559323</v>
      </c>
      <c r="J338" s="26">
        <f>ROUND(I338*$J$3,2)</f>
        <v>945.06</v>
      </c>
      <c r="K338" s="27">
        <f>ROUND(I338*(1-$M$6),2)</f>
        <v>9.34</v>
      </c>
      <c r="L338" s="26">
        <f>ROUND(I338*$J$3*(1-$M$6)/1.2,2)</f>
        <v>669.42</v>
      </c>
      <c r="M338" s="26">
        <f>ROUND(J338*(1-$M$6),2)</f>
        <v>803.3</v>
      </c>
    </row>
    <row r="339" spans="1:13" ht="14.4" outlineLevel="1" x14ac:dyDescent="0.25">
      <c r="A339" s="73"/>
      <c r="B339" s="40" t="s">
        <v>834</v>
      </c>
      <c r="C339" s="41" t="s">
        <v>835</v>
      </c>
      <c r="D339" s="42" t="s">
        <v>836</v>
      </c>
      <c r="E339" s="42" t="s">
        <v>837</v>
      </c>
      <c r="F339" s="126" t="s">
        <v>1482</v>
      </c>
      <c r="G339" s="119">
        <v>10.271497881355932</v>
      </c>
      <c r="H339" s="120">
        <f>I339/G339-1</f>
        <v>0.10000000000000009</v>
      </c>
      <c r="I339" s="119">
        <v>11.298647669491526</v>
      </c>
      <c r="J339" s="26">
        <f>ROUND(I339*$J$3,2)</f>
        <v>971.32</v>
      </c>
      <c r="K339" s="27">
        <f>ROUND(I339*(1-$M$6),2)</f>
        <v>9.6</v>
      </c>
      <c r="L339" s="26">
        <f>ROUND(I339*$J$3*(1-$M$6)/1.2,2)</f>
        <v>688.02</v>
      </c>
      <c r="M339" s="26">
        <f>ROUND(J339*(1-$M$6),2)</f>
        <v>825.62</v>
      </c>
    </row>
    <row r="340" spans="1:13" ht="26.4" outlineLevel="1" x14ac:dyDescent="0.25">
      <c r="A340" s="73"/>
      <c r="B340" s="40" t="s">
        <v>1226</v>
      </c>
      <c r="C340" s="41" t="s">
        <v>1225</v>
      </c>
      <c r="D340" s="42" t="s">
        <v>1231</v>
      </c>
      <c r="E340" s="42" t="s">
        <v>838</v>
      </c>
      <c r="F340" s="126" t="s">
        <v>1229</v>
      </c>
      <c r="G340" s="119">
        <v>10.872352746610169</v>
      </c>
      <c r="H340" s="120">
        <f>I340/G340-1</f>
        <v>0.10000000000000009</v>
      </c>
      <c r="I340" s="119">
        <v>11.959588021271186</v>
      </c>
      <c r="J340" s="26">
        <f>ROUND(I340*$J$3,2)</f>
        <v>1028.1300000000001</v>
      </c>
      <c r="K340" s="27">
        <f>ROUND(I340*(1-$M$6),2)</f>
        <v>10.17</v>
      </c>
      <c r="L340" s="26">
        <f>ROUND(I340*$J$3*(1-$M$6)/1.2,2)</f>
        <v>728.26</v>
      </c>
      <c r="M340" s="26">
        <f>ROUND(J340*(1-$M$6),2)</f>
        <v>873.91</v>
      </c>
    </row>
    <row r="341" spans="1:13" ht="26.4" outlineLevel="1" x14ac:dyDescent="0.25">
      <c r="A341" s="73"/>
      <c r="B341" s="40" t="s">
        <v>1228</v>
      </c>
      <c r="C341" s="41" t="s">
        <v>1227</v>
      </c>
      <c r="D341" s="42" t="s">
        <v>1232</v>
      </c>
      <c r="E341" s="42" t="s">
        <v>839</v>
      </c>
      <c r="F341" s="126" t="s">
        <v>1230</v>
      </c>
      <c r="G341" s="119">
        <v>19.112814606355929</v>
      </c>
      <c r="H341" s="120">
        <f>I341/G341-1</f>
        <v>0.10000000000000009</v>
      </c>
      <c r="I341" s="119">
        <v>21.024096066991522</v>
      </c>
      <c r="J341" s="26">
        <f>ROUND(I341*$J$3,2)</f>
        <v>1807.39</v>
      </c>
      <c r="K341" s="27">
        <f>ROUND(I341*(1-$M$6),2)</f>
        <v>17.87</v>
      </c>
      <c r="L341" s="26">
        <f>ROUND(I341*$J$3*(1-$M$6)/1.2,2)</f>
        <v>1280.23</v>
      </c>
      <c r="M341" s="26">
        <f>ROUND(J341*(1-$M$6),2)</f>
        <v>1536.28</v>
      </c>
    </row>
    <row r="342" spans="1:13" outlineLevel="1" x14ac:dyDescent="0.25">
      <c r="A342" s="39"/>
      <c r="B342" s="45"/>
      <c r="C342" s="45"/>
      <c r="D342" s="46"/>
      <c r="E342" s="47"/>
      <c r="F342" s="44"/>
      <c r="G342" s="47"/>
      <c r="H342" s="44"/>
      <c r="I342" s="47"/>
      <c r="J342" s="31"/>
    </row>
    <row r="343" spans="1:13" outlineLevel="1" x14ac:dyDescent="0.25">
      <c r="A343" s="82" t="s">
        <v>840</v>
      </c>
      <c r="B343" s="83"/>
      <c r="C343" s="83"/>
      <c r="D343" s="84"/>
      <c r="E343" s="85"/>
      <c r="F343" s="83"/>
      <c r="G343" s="85"/>
      <c r="H343" s="83"/>
      <c r="I343" s="85"/>
      <c r="J343" s="85"/>
      <c r="K343" s="85"/>
      <c r="L343" s="85"/>
      <c r="M343" s="85"/>
    </row>
    <row r="344" spans="1:13" ht="52.8" outlineLevel="1" x14ac:dyDescent="0.25">
      <c r="A344" s="39"/>
      <c r="B344" s="88" t="s">
        <v>841</v>
      </c>
      <c r="C344" s="61" t="s">
        <v>842</v>
      </c>
      <c r="D344" s="89" t="s">
        <v>843</v>
      </c>
      <c r="E344" s="89" t="s">
        <v>844</v>
      </c>
      <c r="F344" s="126" t="s">
        <v>1298</v>
      </c>
      <c r="G344" s="119">
        <v>153.23964406779663</v>
      </c>
      <c r="H344" s="120">
        <f>I344/G344-1</f>
        <v>9.9999999999999867E-2</v>
      </c>
      <c r="I344" s="119">
        <v>168.56360847457628</v>
      </c>
      <c r="J344" s="26">
        <f>ROUND(I344*$J$3,2)</f>
        <v>14490.98</v>
      </c>
      <c r="K344" s="27">
        <f>ROUND(I344*(1-$M$6),2)</f>
        <v>143.28</v>
      </c>
      <c r="L344" s="26">
        <f>ROUND(I344*$J$3*(1-$M$6)/1.2,2)</f>
        <v>10264.44</v>
      </c>
      <c r="M344" s="26">
        <f>ROUND(J344*(1-$M$6),2)</f>
        <v>12317.33</v>
      </c>
    </row>
    <row r="345" spans="1:13" ht="52.8" outlineLevel="1" x14ac:dyDescent="0.25">
      <c r="A345" s="39"/>
      <c r="B345" s="88" t="s">
        <v>845</v>
      </c>
      <c r="C345" s="61" t="s">
        <v>846</v>
      </c>
      <c r="D345" s="89" t="s">
        <v>847</v>
      </c>
      <c r="E345" s="89" t="s">
        <v>848</v>
      </c>
      <c r="F345" s="126" t="s">
        <v>1299</v>
      </c>
      <c r="G345" s="119">
        <v>179.89001694915254</v>
      </c>
      <c r="H345" s="120">
        <f>I345/G345-1</f>
        <v>0.10000000000000009</v>
      </c>
      <c r="I345" s="119">
        <v>197.8790186440678</v>
      </c>
      <c r="J345" s="26">
        <f>ROUND(I345*$J$3,2)</f>
        <v>17011.14</v>
      </c>
      <c r="K345" s="27">
        <f>ROUND(I345*(1-$M$6),2)</f>
        <v>168.2</v>
      </c>
      <c r="L345" s="26">
        <f>ROUND(I345*$J$3*(1-$M$6)/1.2,2)</f>
        <v>12049.56</v>
      </c>
      <c r="M345" s="26">
        <f>ROUND(J345*(1-$M$6),2)</f>
        <v>14459.47</v>
      </c>
    </row>
    <row r="346" spans="1:13" ht="52.8" outlineLevel="1" x14ac:dyDescent="0.25">
      <c r="A346" s="39"/>
      <c r="B346" s="88" t="s">
        <v>849</v>
      </c>
      <c r="C346" s="61" t="s">
        <v>850</v>
      </c>
      <c r="D346" s="89" t="s">
        <v>851</v>
      </c>
      <c r="E346" s="89" t="s">
        <v>852</v>
      </c>
      <c r="F346" s="126" t="s">
        <v>1300</v>
      </c>
      <c r="G346" s="119">
        <v>204.31952542372881</v>
      </c>
      <c r="H346" s="120">
        <f>I346/G346-1</f>
        <v>9.9999999999999867E-2</v>
      </c>
      <c r="I346" s="119">
        <v>224.75147796610167</v>
      </c>
      <c r="J346" s="26">
        <f>ROUND(I346*$J$3,2)</f>
        <v>19321.3</v>
      </c>
      <c r="K346" s="27">
        <f>ROUND(I346*(1-$M$6),2)</f>
        <v>191.04</v>
      </c>
      <c r="L346" s="26">
        <f>ROUND(I346*$J$3*(1-$M$6)/1.2,2)</f>
        <v>13685.92</v>
      </c>
      <c r="M346" s="26">
        <f>ROUND(J346*(1-$M$6),2)</f>
        <v>16423.11</v>
      </c>
    </row>
    <row r="347" spans="1:13" ht="52.8" outlineLevel="1" x14ac:dyDescent="0.25">
      <c r="A347" s="39"/>
      <c r="B347" s="88" t="s">
        <v>853</v>
      </c>
      <c r="C347" s="61" t="s">
        <v>854</v>
      </c>
      <c r="D347" s="89" t="s">
        <v>855</v>
      </c>
      <c r="E347" s="89" t="s">
        <v>856</v>
      </c>
      <c r="F347" s="126" t="s">
        <v>1301</v>
      </c>
      <c r="G347" s="119">
        <v>255.39940677966104</v>
      </c>
      <c r="H347" s="120">
        <f>I347/G347-1</f>
        <v>0.10000000000000009</v>
      </c>
      <c r="I347" s="119">
        <v>280.93934745762715</v>
      </c>
      <c r="J347" s="26">
        <f>ROUND(I347*$J$3,2)</f>
        <v>24151.63</v>
      </c>
      <c r="K347" s="27">
        <f>ROUND(I347*(1-$M$6),2)</f>
        <v>238.8</v>
      </c>
      <c r="L347" s="26">
        <f>ROUND(I347*$J$3*(1-$M$6)/1.2,2)</f>
        <v>17107.400000000001</v>
      </c>
      <c r="M347" s="26">
        <f>ROUND(J347*(1-$M$6),2)</f>
        <v>20528.89</v>
      </c>
    </row>
    <row r="348" spans="1:13" ht="52.8" outlineLevel="1" x14ac:dyDescent="0.25">
      <c r="A348" s="39"/>
      <c r="B348" s="88" t="s">
        <v>857</v>
      </c>
      <c r="C348" s="61" t="s">
        <v>858</v>
      </c>
      <c r="D348" s="89" t="s">
        <v>859</v>
      </c>
      <c r="E348" s="89" t="s">
        <v>860</v>
      </c>
      <c r="F348" s="126" t="s">
        <v>1302</v>
      </c>
      <c r="G348" s="119">
        <v>322.02533898305086</v>
      </c>
      <c r="H348" s="120">
        <f>I348/G348-1</f>
        <v>0.10000000000000009</v>
      </c>
      <c r="I348" s="119">
        <v>354.22787288135595</v>
      </c>
      <c r="J348" s="26">
        <f>ROUND(I348*$J$3,2)</f>
        <v>30452.05</v>
      </c>
      <c r="K348" s="27">
        <f>ROUND(I348*(1-$M$6),2)</f>
        <v>301.08999999999997</v>
      </c>
      <c r="L348" s="26">
        <f>ROUND(I348*$J$3*(1-$M$6)/1.2,2)</f>
        <v>21570.2</v>
      </c>
      <c r="M348" s="26">
        <f>ROUND(J348*(1-$M$6),2)</f>
        <v>25884.240000000002</v>
      </c>
    </row>
    <row r="349" spans="1:13" outlineLevel="1" x14ac:dyDescent="0.25">
      <c r="A349" s="73"/>
      <c r="B349" s="61"/>
      <c r="C349" s="61"/>
      <c r="D349" s="42"/>
      <c r="E349" s="42"/>
      <c r="F349" s="44"/>
      <c r="G349" s="47"/>
      <c r="H349" s="44"/>
      <c r="I349" s="47"/>
      <c r="J349" s="31"/>
    </row>
    <row r="350" spans="1:13" outlineLevel="1" x14ac:dyDescent="0.25">
      <c r="A350" s="82" t="s">
        <v>861</v>
      </c>
      <c r="B350" s="83"/>
      <c r="C350" s="83"/>
      <c r="D350" s="84"/>
      <c r="E350" s="85"/>
      <c r="F350" s="86"/>
      <c r="G350" s="85"/>
      <c r="H350" s="86"/>
      <c r="I350" s="85"/>
      <c r="J350" s="85"/>
      <c r="K350" s="85"/>
      <c r="L350" s="85"/>
      <c r="M350" s="85"/>
    </row>
    <row r="351" spans="1:13" outlineLevel="1" x14ac:dyDescent="0.25">
      <c r="A351" s="39"/>
      <c r="B351" s="45"/>
      <c r="C351" s="45"/>
      <c r="D351" s="46"/>
      <c r="E351" s="47"/>
      <c r="F351" s="44"/>
      <c r="G351" s="47"/>
      <c r="H351" s="44"/>
      <c r="I351" s="47"/>
      <c r="J351" s="31"/>
    </row>
    <row r="352" spans="1:13" outlineLevel="1" x14ac:dyDescent="0.25">
      <c r="A352" s="82" t="s">
        <v>865</v>
      </c>
      <c r="B352" s="83"/>
      <c r="C352" s="83"/>
      <c r="D352" s="84"/>
      <c r="E352" s="85"/>
      <c r="F352" s="86"/>
      <c r="G352" s="85"/>
      <c r="H352" s="86"/>
      <c r="I352" s="85"/>
      <c r="J352" s="85"/>
      <c r="K352" s="85"/>
      <c r="L352" s="85"/>
      <c r="M352" s="85"/>
    </row>
    <row r="353" spans="1:13" ht="26.4" outlineLevel="1" x14ac:dyDescent="0.25">
      <c r="A353" s="73"/>
      <c r="B353" s="88" t="s">
        <v>866</v>
      </c>
      <c r="C353" s="61" t="s">
        <v>867</v>
      </c>
      <c r="D353" s="42" t="s">
        <v>868</v>
      </c>
      <c r="E353" s="43" t="s">
        <v>869</v>
      </c>
      <c r="F353" s="126" t="s">
        <v>1483</v>
      </c>
      <c r="G353" s="119">
        <v>116.59538135593222</v>
      </c>
      <c r="H353" s="120">
        <f>I353/G353-1</f>
        <v>0.10000000000000009</v>
      </c>
      <c r="I353" s="119">
        <v>128.25491949152544</v>
      </c>
      <c r="J353" s="26">
        <f>ROUND(I353*$J$3,2)</f>
        <v>11025.74</v>
      </c>
      <c r="K353" s="27">
        <f>ROUND(I353*(1-$M$6),2)</f>
        <v>109.02</v>
      </c>
      <c r="L353" s="26">
        <f>ROUND(I353*$J$3*(1-$M$6)/1.2,2)</f>
        <v>7809.9</v>
      </c>
      <c r="M353" s="26">
        <f>ROUND(J353*(1-$M$6),2)</f>
        <v>9371.8799999999992</v>
      </c>
    </row>
    <row r="354" spans="1:13" ht="26.4" outlineLevel="1" x14ac:dyDescent="0.25">
      <c r="A354" s="148" t="s">
        <v>1576</v>
      </c>
      <c r="B354" s="88" t="s">
        <v>871</v>
      </c>
      <c r="C354" s="61" t="s">
        <v>872</v>
      </c>
      <c r="D354" s="42" t="s">
        <v>873</v>
      </c>
      <c r="E354" s="43" t="s">
        <v>821</v>
      </c>
      <c r="F354" s="126" t="s">
        <v>870</v>
      </c>
      <c r="G354" s="119">
        <v>74.773284322881352</v>
      </c>
      <c r="H354" s="120">
        <f>I354/G354-1</f>
        <v>0.25</v>
      </c>
      <c r="I354" s="147">
        <v>93.46660540360169</v>
      </c>
      <c r="J354" s="26"/>
      <c r="K354" s="27"/>
      <c r="L354" s="26"/>
      <c r="M354" s="26"/>
    </row>
    <row r="355" spans="1:13" ht="26.4" outlineLevel="1" x14ac:dyDescent="0.25">
      <c r="A355" s="73"/>
      <c r="B355" s="88" t="s">
        <v>874</v>
      </c>
      <c r="C355" s="61" t="s">
        <v>875</v>
      </c>
      <c r="D355" s="42" t="s">
        <v>876</v>
      </c>
      <c r="E355" s="43" t="s">
        <v>877</v>
      </c>
      <c r="F355" s="126" t="s">
        <v>870</v>
      </c>
      <c r="G355" s="119">
        <v>9.1484067508474567</v>
      </c>
      <c r="H355" s="120">
        <f>I355/G355-1</f>
        <v>9.9999999999999867E-2</v>
      </c>
      <c r="I355" s="119">
        <v>10.063247425932202</v>
      </c>
      <c r="J355" s="26">
        <f>ROUND(I355*$J$3,2)</f>
        <v>865.11</v>
      </c>
      <c r="K355" s="27">
        <f>ROUND(I355*(1-$M$6),2)</f>
        <v>8.5500000000000007</v>
      </c>
      <c r="L355" s="26">
        <f>ROUND(I355*$J$3*(1-$M$6)/1.2,2)</f>
        <v>612.79</v>
      </c>
      <c r="M355" s="26">
        <f>ROUND(J355*(1-$M$6),2)</f>
        <v>735.34</v>
      </c>
    </row>
    <row r="356" spans="1:13" outlineLevel="1" x14ac:dyDescent="0.25">
      <c r="A356" s="73"/>
      <c r="B356" s="90"/>
      <c r="C356" s="90"/>
      <c r="D356" s="74"/>
      <c r="E356" s="75"/>
      <c r="F356" s="44"/>
      <c r="G356" s="47"/>
      <c r="H356" s="44"/>
      <c r="I356" s="47"/>
      <c r="J356" s="31"/>
      <c r="M356" s="31"/>
    </row>
    <row r="357" spans="1:13" outlineLevel="1" x14ac:dyDescent="0.25">
      <c r="A357" s="82" t="s">
        <v>878</v>
      </c>
      <c r="B357" s="83"/>
      <c r="C357" s="83"/>
      <c r="D357" s="84"/>
      <c r="E357" s="85"/>
      <c r="F357" s="86"/>
      <c r="G357" s="85"/>
      <c r="H357" s="86"/>
      <c r="I357" s="85"/>
      <c r="J357" s="85"/>
      <c r="K357" s="85"/>
      <c r="L357" s="85"/>
      <c r="M357" s="85"/>
    </row>
    <row r="358" spans="1:13" ht="26.4" outlineLevel="1" x14ac:dyDescent="0.25">
      <c r="A358" s="73"/>
      <c r="B358" s="40" t="s">
        <v>879</v>
      </c>
      <c r="C358" s="41" t="s">
        <v>880</v>
      </c>
      <c r="D358" s="42" t="s">
        <v>881</v>
      </c>
      <c r="E358" s="42" t="s">
        <v>882</v>
      </c>
      <c r="F358" s="126" t="s">
        <v>1484</v>
      </c>
      <c r="G358" s="119">
        <v>261.23528322457628</v>
      </c>
      <c r="H358" s="120">
        <f>I358/G358-1</f>
        <v>9.9999999999999867E-2</v>
      </c>
      <c r="I358" s="119">
        <v>287.35881154703389</v>
      </c>
      <c r="J358" s="26">
        <f>ROUND(I358*$J$3,2)</f>
        <v>24703.49</v>
      </c>
      <c r="K358" s="27">
        <f>ROUND(I358*(1-$M$6),2)</f>
        <v>244.25</v>
      </c>
      <c r="L358" s="26">
        <f>ROUND(I358*$J$3*(1-$M$6)/1.2,2)</f>
        <v>17498.310000000001</v>
      </c>
      <c r="M358" s="26">
        <f>ROUND(J358*(1-$M$6),2)</f>
        <v>20997.97</v>
      </c>
    </row>
    <row r="359" spans="1:13" ht="26.4" outlineLevel="1" x14ac:dyDescent="0.25">
      <c r="A359" s="39"/>
      <c r="B359" s="40" t="s">
        <v>884</v>
      </c>
      <c r="C359" s="41" t="s">
        <v>885</v>
      </c>
      <c r="D359" s="42" t="s">
        <v>886</v>
      </c>
      <c r="E359" s="42" t="s">
        <v>887</v>
      </c>
      <c r="F359" s="126" t="s">
        <v>1485</v>
      </c>
      <c r="G359" s="119">
        <v>217.99871765084745</v>
      </c>
      <c r="H359" s="120">
        <f>I359/G359-1</f>
        <v>0.10000000000000009</v>
      </c>
      <c r="I359" s="119">
        <v>239.79858941593221</v>
      </c>
      <c r="J359" s="26">
        <f>ROUND(I359*$J$3,2)</f>
        <v>20614.86</v>
      </c>
      <c r="K359" s="27">
        <f>ROUND(I359*(1-$M$6),2)</f>
        <v>203.83</v>
      </c>
      <c r="L359" s="26">
        <f>ROUND(I359*$J$3*(1-$M$6)/1.2,2)</f>
        <v>14602.19</v>
      </c>
      <c r="M359" s="26">
        <f>ROUND(J359*(1-$M$6),2)</f>
        <v>17522.63</v>
      </c>
    </row>
    <row r="360" spans="1:13" ht="26.4" outlineLevel="1" x14ac:dyDescent="0.25">
      <c r="A360" s="148" t="s">
        <v>1576</v>
      </c>
      <c r="B360" s="40" t="s">
        <v>888</v>
      </c>
      <c r="C360" s="41" t="s">
        <v>889</v>
      </c>
      <c r="D360" s="42" t="s">
        <v>890</v>
      </c>
      <c r="E360" s="42" t="s">
        <v>891</v>
      </c>
      <c r="F360" s="126" t="s">
        <v>1486</v>
      </c>
      <c r="G360" s="119">
        <v>70.474912306779657</v>
      </c>
      <c r="H360" s="120">
        <f>I360/G360-1</f>
        <v>0.25</v>
      </c>
      <c r="I360" s="147">
        <v>88.093640383474565</v>
      </c>
      <c r="J360" s="26"/>
      <c r="K360" s="27"/>
      <c r="L360" s="26"/>
      <c r="M360" s="26"/>
    </row>
    <row r="361" spans="1:13" ht="26.4" outlineLevel="1" x14ac:dyDescent="0.25">
      <c r="A361" s="73"/>
      <c r="B361" s="40" t="s">
        <v>892</v>
      </c>
      <c r="C361" s="41" t="s">
        <v>893</v>
      </c>
      <c r="D361" s="42" t="s">
        <v>894</v>
      </c>
      <c r="E361" s="42" t="s">
        <v>895</v>
      </c>
      <c r="F361" s="126" t="s">
        <v>883</v>
      </c>
      <c r="G361" s="119" t="s">
        <v>1527</v>
      </c>
      <c r="H361" s="120"/>
      <c r="I361" s="119" t="s">
        <v>1527</v>
      </c>
      <c r="J361" s="26" t="s">
        <v>1527</v>
      </c>
      <c r="K361" s="119" t="s">
        <v>1527</v>
      </c>
      <c r="L361" s="26" t="s">
        <v>1527</v>
      </c>
      <c r="M361" s="26" t="s">
        <v>1527</v>
      </c>
    </row>
    <row r="362" spans="1:13" outlineLevel="1" x14ac:dyDescent="0.25">
      <c r="A362" s="73"/>
      <c r="B362" s="90"/>
      <c r="C362" s="90"/>
      <c r="D362" s="74"/>
      <c r="E362" s="75"/>
      <c r="F362" s="39"/>
      <c r="G362" s="47"/>
      <c r="H362" s="39"/>
      <c r="I362" s="47"/>
      <c r="M362" s="31"/>
    </row>
    <row r="363" spans="1:13" outlineLevel="1" x14ac:dyDescent="0.25">
      <c r="A363" s="82" t="s">
        <v>896</v>
      </c>
      <c r="B363" s="83"/>
      <c r="C363" s="83"/>
      <c r="D363" s="84"/>
      <c r="E363" s="85"/>
      <c r="F363" s="86"/>
      <c r="G363" s="85"/>
      <c r="H363" s="86"/>
      <c r="I363" s="85"/>
      <c r="J363" s="85"/>
      <c r="K363" s="85"/>
      <c r="L363" s="85"/>
      <c r="M363" s="85"/>
    </row>
    <row r="364" spans="1:13" ht="39.6" outlineLevel="1" x14ac:dyDescent="0.25">
      <c r="A364" s="73"/>
      <c r="B364" s="40" t="s">
        <v>897</v>
      </c>
      <c r="C364" s="41" t="s">
        <v>898</v>
      </c>
      <c r="D364" s="42" t="s">
        <v>899</v>
      </c>
      <c r="E364" s="42" t="s">
        <v>900</v>
      </c>
      <c r="F364" s="126" t="s">
        <v>1487</v>
      </c>
      <c r="G364" s="119">
        <v>79.404952564830523</v>
      </c>
      <c r="H364" s="120">
        <f>I364/G364-1</f>
        <v>9.9999999999999867E-2</v>
      </c>
      <c r="I364" s="119">
        <v>87.34544782131357</v>
      </c>
      <c r="J364" s="26">
        <f>ROUND(I364*$J$3,2)</f>
        <v>7508.86</v>
      </c>
      <c r="K364" s="27">
        <f>ROUND(I364*(1-$M$6),2)</f>
        <v>74.239999999999995</v>
      </c>
      <c r="L364" s="26">
        <f>ROUND(I364*$J$3*(1-$M$6)/1.2,2)</f>
        <v>5318.78</v>
      </c>
      <c r="M364" s="26">
        <f>ROUND(J364*(1-$M$6),2)</f>
        <v>6382.53</v>
      </c>
    </row>
    <row r="365" spans="1:13" ht="39.6" outlineLevel="1" x14ac:dyDescent="0.25">
      <c r="A365" s="73"/>
      <c r="B365" s="40" t="s">
        <v>901</v>
      </c>
      <c r="C365" s="41" t="s">
        <v>902</v>
      </c>
      <c r="D365" s="42" t="s">
        <v>903</v>
      </c>
      <c r="E365" s="42" t="s">
        <v>904</v>
      </c>
      <c r="F365" s="126" t="s">
        <v>1488</v>
      </c>
      <c r="G365" s="119">
        <v>79.404952564830523</v>
      </c>
      <c r="H365" s="120">
        <f>I365/G365-1</f>
        <v>9.9999999999999867E-2</v>
      </c>
      <c r="I365" s="119">
        <v>87.34544782131357</v>
      </c>
      <c r="J365" s="26">
        <f>ROUND(I365*$J$3,2)</f>
        <v>7508.86</v>
      </c>
      <c r="K365" s="27">
        <f>ROUND(I365*(1-$M$6),2)</f>
        <v>74.239999999999995</v>
      </c>
      <c r="L365" s="26">
        <f>ROUND(I365*$J$3*(1-$M$6)/1.2,2)</f>
        <v>5318.78</v>
      </c>
      <c r="M365" s="26">
        <f>ROUND(J365*(1-$M$6),2)</f>
        <v>6382.53</v>
      </c>
    </row>
    <row r="366" spans="1:13" outlineLevel="1" x14ac:dyDescent="0.25">
      <c r="A366" s="73"/>
      <c r="B366" s="90"/>
      <c r="C366" s="90"/>
      <c r="D366" s="74"/>
      <c r="E366" s="75"/>
      <c r="F366" s="44"/>
      <c r="G366" s="47"/>
      <c r="H366" s="44"/>
      <c r="I366" s="47"/>
      <c r="J366" s="31"/>
      <c r="M366" s="31"/>
    </row>
    <row r="367" spans="1:13" outlineLevel="1" x14ac:dyDescent="0.25">
      <c r="A367" s="82" t="s">
        <v>905</v>
      </c>
      <c r="B367" s="83"/>
      <c r="C367" s="83"/>
      <c r="D367" s="84"/>
      <c r="E367" s="85"/>
      <c r="F367" s="86"/>
      <c r="G367" s="85"/>
      <c r="H367" s="86"/>
      <c r="I367" s="85"/>
      <c r="J367" s="85"/>
      <c r="K367" s="85"/>
      <c r="L367" s="85"/>
      <c r="M367" s="85"/>
    </row>
    <row r="368" spans="1:13" ht="26.4" outlineLevel="1" x14ac:dyDescent="0.25">
      <c r="A368" s="129" t="s">
        <v>1306</v>
      </c>
      <c r="B368" s="40" t="s">
        <v>906</v>
      </c>
      <c r="C368" s="41" t="s">
        <v>907</v>
      </c>
      <c r="D368" s="42" t="s">
        <v>908</v>
      </c>
      <c r="E368" s="42" t="s">
        <v>909</v>
      </c>
      <c r="F368" s="44"/>
      <c r="G368" s="119"/>
      <c r="H368" s="120"/>
      <c r="I368" s="119"/>
      <c r="J368" s="26">
        <f t="shared" ref="J368:J373" si="55">ROUND(I368*$J$3,2)</f>
        <v>0</v>
      </c>
      <c r="K368" s="27">
        <f t="shared" ref="K368:K373" si="56">ROUND(I368*(1-$M$6),2)</f>
        <v>0</v>
      </c>
      <c r="L368" s="26">
        <f t="shared" ref="L368:L373" si="57">ROUND(I368*$J$3*(1-$M$6)/1.2,2)</f>
        <v>0</v>
      </c>
      <c r="M368" s="26">
        <f t="shared" ref="M368:M373" si="58">ROUND(J368*(1-$M$6),2)</f>
        <v>0</v>
      </c>
    </row>
    <row r="369" spans="1:13" ht="26.4" outlineLevel="1" x14ac:dyDescent="0.25">
      <c r="A369" s="129" t="s">
        <v>1306</v>
      </c>
      <c r="B369" s="40" t="s">
        <v>910</v>
      </c>
      <c r="C369" s="41" t="s">
        <v>911</v>
      </c>
      <c r="D369" s="42" t="s">
        <v>912</v>
      </c>
      <c r="E369" s="42" t="s">
        <v>913</v>
      </c>
      <c r="F369" s="44"/>
      <c r="G369" s="119"/>
      <c r="H369" s="120"/>
      <c r="I369" s="119"/>
      <c r="J369" s="26">
        <f t="shared" si="55"/>
        <v>0</v>
      </c>
      <c r="K369" s="27">
        <f t="shared" si="56"/>
        <v>0</v>
      </c>
      <c r="L369" s="26">
        <f t="shared" si="57"/>
        <v>0</v>
      </c>
      <c r="M369" s="26">
        <f t="shared" si="58"/>
        <v>0</v>
      </c>
    </row>
    <row r="370" spans="1:13" ht="26.4" outlineLevel="1" x14ac:dyDescent="0.25">
      <c r="A370" s="129" t="s">
        <v>1306</v>
      </c>
      <c r="B370" s="40" t="s">
        <v>914</v>
      </c>
      <c r="C370" s="41" t="s">
        <v>915</v>
      </c>
      <c r="D370" s="42" t="s">
        <v>916</v>
      </c>
      <c r="E370" s="42" t="s">
        <v>917</v>
      </c>
      <c r="F370" s="44"/>
      <c r="G370" s="119"/>
      <c r="H370" s="120"/>
      <c r="I370" s="119"/>
      <c r="J370" s="26">
        <f t="shared" si="55"/>
        <v>0</v>
      </c>
      <c r="K370" s="27">
        <f t="shared" si="56"/>
        <v>0</v>
      </c>
      <c r="L370" s="26">
        <f t="shared" si="57"/>
        <v>0</v>
      </c>
      <c r="M370" s="26">
        <f t="shared" si="58"/>
        <v>0</v>
      </c>
    </row>
    <row r="371" spans="1:13" ht="26.4" outlineLevel="1" x14ac:dyDescent="0.25">
      <c r="A371" s="129" t="s">
        <v>1306</v>
      </c>
      <c r="B371" s="40" t="s">
        <v>918</v>
      </c>
      <c r="C371" s="41" t="s">
        <v>919</v>
      </c>
      <c r="D371" s="42" t="s">
        <v>920</v>
      </c>
      <c r="E371" s="42" t="s">
        <v>921</v>
      </c>
      <c r="F371" s="44"/>
      <c r="G371" s="119"/>
      <c r="H371" s="120"/>
      <c r="I371" s="119"/>
      <c r="J371" s="26">
        <f t="shared" si="55"/>
        <v>0</v>
      </c>
      <c r="K371" s="27">
        <f t="shared" si="56"/>
        <v>0</v>
      </c>
      <c r="L371" s="26">
        <f t="shared" si="57"/>
        <v>0</v>
      </c>
      <c r="M371" s="26">
        <f t="shared" si="58"/>
        <v>0</v>
      </c>
    </row>
    <row r="372" spans="1:13" ht="26.4" outlineLevel="1" x14ac:dyDescent="0.25">
      <c r="A372" s="129" t="s">
        <v>1306</v>
      </c>
      <c r="B372" s="40" t="s">
        <v>922</v>
      </c>
      <c r="C372" s="41" t="s">
        <v>923</v>
      </c>
      <c r="D372" s="42" t="s">
        <v>924</v>
      </c>
      <c r="E372" s="42" t="s">
        <v>925</v>
      </c>
      <c r="F372" s="44"/>
      <c r="G372" s="119"/>
      <c r="H372" s="120"/>
      <c r="I372" s="119"/>
      <c r="J372" s="26">
        <f t="shared" si="55"/>
        <v>0</v>
      </c>
      <c r="K372" s="27">
        <f t="shared" si="56"/>
        <v>0</v>
      </c>
      <c r="L372" s="26">
        <f t="shared" si="57"/>
        <v>0</v>
      </c>
      <c r="M372" s="26">
        <f t="shared" si="58"/>
        <v>0</v>
      </c>
    </row>
    <row r="373" spans="1:13" ht="26.4" outlineLevel="1" x14ac:dyDescent="0.25">
      <c r="A373" s="129" t="s">
        <v>1306</v>
      </c>
      <c r="B373" s="40" t="s">
        <v>926</v>
      </c>
      <c r="C373" s="41" t="s">
        <v>927</v>
      </c>
      <c r="D373" s="42" t="s">
        <v>928</v>
      </c>
      <c r="E373" s="42" t="s">
        <v>929</v>
      </c>
      <c r="F373" s="44"/>
      <c r="G373" s="119"/>
      <c r="H373" s="120"/>
      <c r="I373" s="119"/>
      <c r="J373" s="26">
        <f t="shared" si="55"/>
        <v>0</v>
      </c>
      <c r="K373" s="27">
        <f t="shared" si="56"/>
        <v>0</v>
      </c>
      <c r="L373" s="26">
        <f t="shared" si="57"/>
        <v>0</v>
      </c>
      <c r="M373" s="26">
        <f t="shared" si="58"/>
        <v>0</v>
      </c>
    </row>
    <row r="374" spans="1:13" outlineLevel="1" x14ac:dyDescent="0.25">
      <c r="A374" s="28"/>
      <c r="B374" s="28"/>
      <c r="C374" s="28"/>
      <c r="D374" s="29"/>
      <c r="E374" s="87"/>
      <c r="F374" s="44"/>
      <c r="G374" s="47"/>
      <c r="H374" s="44"/>
      <c r="I374" s="47"/>
      <c r="J374" s="31"/>
      <c r="K374" s="30"/>
      <c r="L374" s="30"/>
      <c r="M374" s="30"/>
    </row>
    <row r="375" spans="1:13" x14ac:dyDescent="0.25">
      <c r="A375" s="39"/>
      <c r="B375" s="45"/>
      <c r="C375" s="45"/>
      <c r="D375" s="46"/>
      <c r="E375" s="47"/>
      <c r="F375" s="44"/>
      <c r="G375" s="47"/>
      <c r="H375" s="44"/>
      <c r="I375" s="47"/>
      <c r="J375" s="31"/>
    </row>
    <row r="376" spans="1:13" ht="17.399999999999999" x14ac:dyDescent="0.3">
      <c r="A376" s="139" t="s">
        <v>930</v>
      </c>
      <c r="B376" s="91"/>
      <c r="C376" s="92"/>
      <c r="D376" s="93"/>
      <c r="E376" s="94"/>
      <c r="F376" s="95"/>
      <c r="G376" s="94"/>
      <c r="H376" s="95"/>
      <c r="I376" s="94"/>
      <c r="J376" s="94"/>
      <c r="K376" s="94"/>
      <c r="L376" s="94"/>
      <c r="M376" s="94"/>
    </row>
    <row r="377" spans="1:13" outlineLevel="1" x14ac:dyDescent="0.25">
      <c r="A377" s="91"/>
      <c r="B377" s="91" t="s">
        <v>931</v>
      </c>
      <c r="C377" s="92"/>
      <c r="D377" s="93"/>
      <c r="E377" s="94"/>
      <c r="F377" s="95"/>
      <c r="G377" s="94"/>
      <c r="H377" s="95"/>
      <c r="I377" s="94"/>
      <c r="J377" s="94"/>
      <c r="K377" s="94"/>
      <c r="L377" s="94"/>
      <c r="M377" s="94"/>
    </row>
    <row r="378" spans="1:13" ht="39.6" outlineLevel="1" x14ac:dyDescent="0.25">
      <c r="A378" s="96"/>
      <c r="B378" s="40" t="s">
        <v>932</v>
      </c>
      <c r="C378" s="41" t="s">
        <v>933</v>
      </c>
      <c r="D378" s="42" t="s">
        <v>934</v>
      </c>
      <c r="E378" s="42" t="s">
        <v>935</v>
      </c>
      <c r="F378" s="126" t="s">
        <v>982</v>
      </c>
      <c r="G378" s="119">
        <v>109.09996398305084</v>
      </c>
      <c r="H378" s="120">
        <f t="shared" ref="H378:H389" si="59">I378/G378-1</f>
        <v>0.10000000000000009</v>
      </c>
      <c r="I378" s="119">
        <v>120.00996038135592</v>
      </c>
      <c r="J378" s="26">
        <f t="shared" ref="J378:J389" si="60">ROUND(I378*$J$3,2)</f>
        <v>10316.94</v>
      </c>
      <c r="K378" s="27">
        <f t="shared" ref="K378:K389" si="61">ROUND(I378*(1-$M$6),2)</f>
        <v>102.01</v>
      </c>
      <c r="L378" s="26">
        <f t="shared" ref="L378:L389" si="62">ROUND(I378*$J$3*(1-$M$6)/1.2,2)</f>
        <v>7307.84</v>
      </c>
      <c r="M378" s="26">
        <f t="shared" ref="M378:M389" si="63">ROUND(J378*(1-$M$6),2)</f>
        <v>8769.4</v>
      </c>
    </row>
    <row r="379" spans="1:13" ht="39.6" outlineLevel="1" x14ac:dyDescent="0.25">
      <c r="A379" s="96"/>
      <c r="B379" s="40" t="s">
        <v>936</v>
      </c>
      <c r="C379" s="41" t="s">
        <v>937</v>
      </c>
      <c r="D379" s="42" t="s">
        <v>938</v>
      </c>
      <c r="E379" s="42" t="s">
        <v>939</v>
      </c>
      <c r="F379" s="126" t="s">
        <v>982</v>
      </c>
      <c r="G379" s="119">
        <v>109.09996398305084</v>
      </c>
      <c r="H379" s="120">
        <f t="shared" si="59"/>
        <v>0.10000000000000009</v>
      </c>
      <c r="I379" s="119">
        <v>120.00996038135592</v>
      </c>
      <c r="J379" s="26">
        <f t="shared" si="60"/>
        <v>10316.94</v>
      </c>
      <c r="K379" s="27">
        <f t="shared" si="61"/>
        <v>102.01</v>
      </c>
      <c r="L379" s="26">
        <f t="shared" si="62"/>
        <v>7307.84</v>
      </c>
      <c r="M379" s="26">
        <f t="shared" si="63"/>
        <v>8769.4</v>
      </c>
    </row>
    <row r="380" spans="1:13" ht="39.6" outlineLevel="1" x14ac:dyDescent="0.25">
      <c r="A380" s="96"/>
      <c r="B380" s="40" t="s">
        <v>940</v>
      </c>
      <c r="C380" s="41" t="s">
        <v>941</v>
      </c>
      <c r="D380" s="42" t="s">
        <v>942</v>
      </c>
      <c r="E380" s="42" t="s">
        <v>943</v>
      </c>
      <c r="F380" s="126" t="s">
        <v>982</v>
      </c>
      <c r="G380" s="119">
        <v>147.96509110169495</v>
      </c>
      <c r="H380" s="120">
        <f t="shared" si="59"/>
        <v>0.10000000000000009</v>
      </c>
      <c r="I380" s="119">
        <v>162.76160021186445</v>
      </c>
      <c r="J380" s="26">
        <f t="shared" si="60"/>
        <v>13992.19</v>
      </c>
      <c r="K380" s="27">
        <f t="shared" si="61"/>
        <v>138.35</v>
      </c>
      <c r="L380" s="26">
        <f t="shared" si="62"/>
        <v>9911.14</v>
      </c>
      <c r="M380" s="26">
        <f t="shared" si="63"/>
        <v>11893.36</v>
      </c>
    </row>
    <row r="381" spans="1:13" ht="39.6" outlineLevel="1" x14ac:dyDescent="0.25">
      <c r="A381" s="96"/>
      <c r="B381" s="40" t="s">
        <v>944</v>
      </c>
      <c r="C381" s="41" t="s">
        <v>945</v>
      </c>
      <c r="D381" s="42" t="s">
        <v>946</v>
      </c>
      <c r="E381" s="42" t="s">
        <v>947</v>
      </c>
      <c r="F381" s="126" t="s">
        <v>982</v>
      </c>
      <c r="G381" s="119">
        <v>147.96509110169495</v>
      </c>
      <c r="H381" s="120">
        <f t="shared" si="59"/>
        <v>0.10000000000000009</v>
      </c>
      <c r="I381" s="119">
        <v>162.76160021186445</v>
      </c>
      <c r="J381" s="26">
        <f t="shared" si="60"/>
        <v>13992.19</v>
      </c>
      <c r="K381" s="27">
        <f t="shared" si="61"/>
        <v>138.35</v>
      </c>
      <c r="L381" s="26">
        <f t="shared" si="62"/>
        <v>9911.14</v>
      </c>
      <c r="M381" s="26">
        <f t="shared" si="63"/>
        <v>11893.36</v>
      </c>
    </row>
    <row r="382" spans="1:13" ht="39.6" outlineLevel="1" x14ac:dyDescent="0.25">
      <c r="A382" s="96"/>
      <c r="B382" s="40" t="s">
        <v>948</v>
      </c>
      <c r="C382" s="41" t="s">
        <v>949</v>
      </c>
      <c r="D382" s="42" t="s">
        <v>950</v>
      </c>
      <c r="E382" s="42" t="s">
        <v>951</v>
      </c>
      <c r="F382" s="126" t="s">
        <v>982</v>
      </c>
      <c r="G382" s="119">
        <v>106.10179703389831</v>
      </c>
      <c r="H382" s="120">
        <f t="shared" si="59"/>
        <v>0.10000000000000009</v>
      </c>
      <c r="I382" s="119">
        <v>116.71197673728814</v>
      </c>
      <c r="J382" s="26">
        <f t="shared" si="60"/>
        <v>10033.43</v>
      </c>
      <c r="K382" s="27">
        <f t="shared" si="61"/>
        <v>99.21</v>
      </c>
      <c r="L382" s="26">
        <f t="shared" si="62"/>
        <v>7107.01</v>
      </c>
      <c r="M382" s="26">
        <f t="shared" si="63"/>
        <v>8528.42</v>
      </c>
    </row>
    <row r="383" spans="1:13" ht="39.6" outlineLevel="1" x14ac:dyDescent="0.25">
      <c r="A383" s="96"/>
      <c r="B383" s="40" t="s">
        <v>952</v>
      </c>
      <c r="C383" s="41" t="s">
        <v>953</v>
      </c>
      <c r="D383" s="42" t="s">
        <v>954</v>
      </c>
      <c r="E383" s="42" t="s">
        <v>955</v>
      </c>
      <c r="F383" s="126" t="s">
        <v>982</v>
      </c>
      <c r="G383" s="119">
        <v>100.21650635593221</v>
      </c>
      <c r="H383" s="120">
        <f t="shared" si="59"/>
        <v>9.9999999999999867E-2</v>
      </c>
      <c r="I383" s="119">
        <v>110.23815699152543</v>
      </c>
      <c r="J383" s="26">
        <f t="shared" si="60"/>
        <v>9476.89</v>
      </c>
      <c r="K383" s="27">
        <f t="shared" si="61"/>
        <v>93.7</v>
      </c>
      <c r="L383" s="26">
        <f t="shared" si="62"/>
        <v>6712.8</v>
      </c>
      <c r="M383" s="26">
        <f t="shared" si="63"/>
        <v>8055.36</v>
      </c>
    </row>
    <row r="384" spans="1:13" ht="39.6" outlineLevel="1" x14ac:dyDescent="0.25">
      <c r="A384" s="96"/>
      <c r="B384" s="40" t="s">
        <v>956</v>
      </c>
      <c r="C384" s="41" t="s">
        <v>957</v>
      </c>
      <c r="D384" s="42" t="s">
        <v>958</v>
      </c>
      <c r="E384" s="42" t="s">
        <v>959</v>
      </c>
      <c r="F384" s="126" t="s">
        <v>982</v>
      </c>
      <c r="G384" s="119">
        <v>116.59538135593222</v>
      </c>
      <c r="H384" s="120">
        <f t="shared" si="59"/>
        <v>0.10000000000000009</v>
      </c>
      <c r="I384" s="119">
        <v>128.25491949152544</v>
      </c>
      <c r="J384" s="26">
        <f t="shared" si="60"/>
        <v>11025.74</v>
      </c>
      <c r="K384" s="27">
        <f t="shared" si="61"/>
        <v>109.02</v>
      </c>
      <c r="L384" s="26">
        <f t="shared" si="62"/>
        <v>7809.9</v>
      </c>
      <c r="M384" s="26">
        <f t="shared" si="63"/>
        <v>9371.8799999999992</v>
      </c>
    </row>
    <row r="385" spans="1:13" ht="39.6" outlineLevel="1" x14ac:dyDescent="0.25">
      <c r="A385" s="96"/>
      <c r="B385" s="40" t="s">
        <v>960</v>
      </c>
      <c r="C385" s="41" t="s">
        <v>961</v>
      </c>
      <c r="D385" s="42" t="s">
        <v>962</v>
      </c>
      <c r="E385" s="42" t="s">
        <v>963</v>
      </c>
      <c r="F385" s="126" t="s">
        <v>982</v>
      </c>
      <c r="G385" s="119">
        <v>110.21039618644068</v>
      </c>
      <c r="H385" s="120">
        <f t="shared" si="59"/>
        <v>0.10000000000000009</v>
      </c>
      <c r="I385" s="119">
        <v>121.23143580508474</v>
      </c>
      <c r="J385" s="26">
        <f t="shared" si="60"/>
        <v>10421.950000000001</v>
      </c>
      <c r="K385" s="27">
        <f t="shared" si="61"/>
        <v>103.05</v>
      </c>
      <c r="L385" s="26">
        <f t="shared" si="62"/>
        <v>7382.22</v>
      </c>
      <c r="M385" s="26">
        <f t="shared" si="63"/>
        <v>8858.66</v>
      </c>
    </row>
    <row r="386" spans="1:13" ht="39.6" outlineLevel="1" x14ac:dyDescent="0.25">
      <c r="A386" s="96"/>
      <c r="B386" s="40" t="s">
        <v>964</v>
      </c>
      <c r="C386" s="41" t="s">
        <v>965</v>
      </c>
      <c r="D386" s="42" t="s">
        <v>966</v>
      </c>
      <c r="E386" s="42" t="s">
        <v>967</v>
      </c>
      <c r="F386" s="126" t="s">
        <v>982</v>
      </c>
      <c r="G386" s="119">
        <v>153.29516567796614</v>
      </c>
      <c r="H386" s="120">
        <f t="shared" si="59"/>
        <v>0.10000000000000009</v>
      </c>
      <c r="I386" s="119">
        <v>168.62468224576276</v>
      </c>
      <c r="J386" s="26">
        <f t="shared" si="60"/>
        <v>14496.23</v>
      </c>
      <c r="K386" s="27">
        <f t="shared" si="61"/>
        <v>143.33000000000001</v>
      </c>
      <c r="L386" s="26">
        <f t="shared" si="62"/>
        <v>10268.16</v>
      </c>
      <c r="M386" s="26">
        <f t="shared" si="63"/>
        <v>12321.8</v>
      </c>
    </row>
    <row r="387" spans="1:13" ht="39.6" outlineLevel="1" x14ac:dyDescent="0.25">
      <c r="A387" s="96"/>
      <c r="B387" s="40" t="s">
        <v>968</v>
      </c>
      <c r="C387" s="41" t="s">
        <v>969</v>
      </c>
      <c r="D387" s="42" t="s">
        <v>970</v>
      </c>
      <c r="E387" s="42" t="s">
        <v>971</v>
      </c>
      <c r="F387" s="126" t="s">
        <v>982</v>
      </c>
      <c r="G387" s="119">
        <v>147.96509110169495</v>
      </c>
      <c r="H387" s="120">
        <f t="shared" si="59"/>
        <v>0.10000000000000009</v>
      </c>
      <c r="I387" s="119">
        <v>162.76160021186445</v>
      </c>
      <c r="J387" s="26">
        <f t="shared" si="60"/>
        <v>13992.19</v>
      </c>
      <c r="K387" s="27">
        <f t="shared" si="61"/>
        <v>138.35</v>
      </c>
      <c r="L387" s="26">
        <f t="shared" si="62"/>
        <v>9911.14</v>
      </c>
      <c r="M387" s="26">
        <f t="shared" si="63"/>
        <v>11893.36</v>
      </c>
    </row>
    <row r="388" spans="1:13" ht="39.6" outlineLevel="1" x14ac:dyDescent="0.25">
      <c r="A388" s="96"/>
      <c r="B388" s="40" t="s">
        <v>972</v>
      </c>
      <c r="C388" s="41" t="s">
        <v>973</v>
      </c>
      <c r="D388" s="42" t="s">
        <v>974</v>
      </c>
      <c r="E388" s="42" t="s">
        <v>975</v>
      </c>
      <c r="F388" s="126" t="s">
        <v>982</v>
      </c>
      <c r="G388" s="119">
        <v>113.26408474576273</v>
      </c>
      <c r="H388" s="120">
        <f t="shared" si="59"/>
        <v>9.9999999999999867E-2</v>
      </c>
      <c r="I388" s="119">
        <v>124.590493220339</v>
      </c>
      <c r="J388" s="26">
        <f t="shared" si="60"/>
        <v>10710.72</v>
      </c>
      <c r="K388" s="27">
        <f t="shared" si="61"/>
        <v>105.9</v>
      </c>
      <c r="L388" s="26">
        <f t="shared" si="62"/>
        <v>7586.76</v>
      </c>
      <c r="M388" s="26">
        <f t="shared" si="63"/>
        <v>9104.11</v>
      </c>
    </row>
    <row r="389" spans="1:13" ht="39.6" outlineLevel="1" x14ac:dyDescent="0.25">
      <c r="A389" s="96"/>
      <c r="B389" s="40" t="s">
        <v>976</v>
      </c>
      <c r="C389" s="41" t="s">
        <v>977</v>
      </c>
      <c r="D389" s="42" t="s">
        <v>978</v>
      </c>
      <c r="E389" s="42" t="s">
        <v>979</v>
      </c>
      <c r="F389" s="126" t="s">
        <v>982</v>
      </c>
      <c r="G389" s="119">
        <v>107.98953177966102</v>
      </c>
      <c r="H389" s="120">
        <f t="shared" si="59"/>
        <v>9.9999999999999867E-2</v>
      </c>
      <c r="I389" s="119">
        <v>118.78848495762712</v>
      </c>
      <c r="J389" s="26">
        <f t="shared" si="60"/>
        <v>10211.94</v>
      </c>
      <c r="K389" s="27">
        <f t="shared" si="61"/>
        <v>100.97</v>
      </c>
      <c r="L389" s="26">
        <f t="shared" si="62"/>
        <v>7233.46</v>
      </c>
      <c r="M389" s="26">
        <f t="shared" si="63"/>
        <v>8680.15</v>
      </c>
    </row>
    <row r="390" spans="1:13" outlineLevel="1" x14ac:dyDescent="0.25">
      <c r="A390" s="73"/>
      <c r="B390" s="40"/>
      <c r="C390" s="41"/>
      <c r="D390" s="42"/>
      <c r="E390" s="42"/>
      <c r="F390" s="44"/>
      <c r="G390" s="47"/>
      <c r="H390" s="44"/>
      <c r="I390" s="47"/>
      <c r="J390" s="31"/>
    </row>
    <row r="391" spans="1:13" outlineLevel="1" x14ac:dyDescent="0.25">
      <c r="A391" s="91"/>
      <c r="B391" s="91" t="s">
        <v>980</v>
      </c>
      <c r="C391" s="92"/>
      <c r="D391" s="93"/>
      <c r="E391" s="94"/>
      <c r="F391" s="95"/>
      <c r="G391" s="94"/>
      <c r="H391" s="95"/>
      <c r="I391" s="94"/>
      <c r="J391" s="94"/>
      <c r="K391" s="94"/>
      <c r="L391" s="94"/>
      <c r="M391" s="94"/>
    </row>
    <row r="392" spans="1:13" ht="14.4" outlineLevel="1" x14ac:dyDescent="0.25">
      <c r="A392" s="96"/>
      <c r="B392" s="61">
        <v>264057</v>
      </c>
      <c r="C392" s="61">
        <v>264057</v>
      </c>
      <c r="D392" s="42" t="s">
        <v>981</v>
      </c>
      <c r="E392" s="42"/>
      <c r="F392" s="126" t="s">
        <v>982</v>
      </c>
      <c r="G392" s="119">
        <v>6.462715423728814</v>
      </c>
      <c r="H392" s="120">
        <f>I392/G392-1</f>
        <v>0.10000000000000009</v>
      </c>
      <c r="I392" s="119">
        <v>7.1089869661016953</v>
      </c>
      <c r="J392" s="26">
        <f>ROUND(I392*$J$3,2)</f>
        <v>611.14</v>
      </c>
      <c r="K392" s="27">
        <f>ROUND(I392*(1-$M$6),2)</f>
        <v>6.04</v>
      </c>
      <c r="L392" s="26">
        <f>ROUND(I392*$J$3*(1-$M$6)/1.2,2)</f>
        <v>432.89</v>
      </c>
      <c r="M392" s="26">
        <f>ROUND(J392*(1-$M$6),2)</f>
        <v>519.47</v>
      </c>
    </row>
    <row r="393" spans="1:13" ht="26.4" outlineLevel="1" x14ac:dyDescent="0.25">
      <c r="A393" s="96"/>
      <c r="B393" s="61">
        <v>264058</v>
      </c>
      <c r="C393" s="61">
        <v>264058</v>
      </c>
      <c r="D393" s="42" t="s">
        <v>983</v>
      </c>
      <c r="E393" s="42"/>
      <c r="F393" s="126" t="s">
        <v>982</v>
      </c>
      <c r="G393" s="119">
        <v>6.0296468644067787</v>
      </c>
      <c r="H393" s="120">
        <f>I393/G393-1</f>
        <v>9.9999999999999867E-2</v>
      </c>
      <c r="I393" s="119">
        <v>6.6326115508474563</v>
      </c>
      <c r="J393" s="26">
        <f>ROUND(I393*$J$3,2)</f>
        <v>570.19000000000005</v>
      </c>
      <c r="K393" s="27">
        <f>ROUND(I393*(1-$M$6),2)</f>
        <v>5.64</v>
      </c>
      <c r="L393" s="26">
        <f>ROUND(I393*$J$3*(1-$M$6)/1.2,2)</f>
        <v>403.88</v>
      </c>
      <c r="M393" s="26">
        <f>ROUND(J393*(1-$M$6),2)</f>
        <v>484.66</v>
      </c>
    </row>
    <row r="394" spans="1:13" ht="14.4" outlineLevel="1" x14ac:dyDescent="0.25">
      <c r="A394" s="96"/>
      <c r="B394" s="61">
        <v>244356</v>
      </c>
      <c r="C394" s="61">
        <v>244356</v>
      </c>
      <c r="D394" s="42" t="s">
        <v>984</v>
      </c>
      <c r="E394" s="42"/>
      <c r="F394" s="126" t="s">
        <v>982</v>
      </c>
      <c r="G394" s="119">
        <v>10.449167033898306</v>
      </c>
      <c r="H394" s="120">
        <f>I394/G394-1</f>
        <v>0.10000000000000009</v>
      </c>
      <c r="I394" s="119">
        <v>11.494083737288136</v>
      </c>
      <c r="J394" s="26">
        <f>ROUND(I394*$J$3,2)</f>
        <v>988.12</v>
      </c>
      <c r="K394" s="27">
        <f>ROUND(I394*(1-$M$6),2)</f>
        <v>9.77</v>
      </c>
      <c r="L394" s="26">
        <f>ROUND(I394*$J$3*(1-$M$6)/1.2,2)</f>
        <v>699.92</v>
      </c>
      <c r="M394" s="26">
        <f>ROUND(J394*(1-$M$6),2)</f>
        <v>839.9</v>
      </c>
    </row>
    <row r="395" spans="1:13" ht="26.4" outlineLevel="1" x14ac:dyDescent="0.25">
      <c r="A395" s="96"/>
      <c r="B395" s="61">
        <v>244358</v>
      </c>
      <c r="C395" s="61">
        <v>244358</v>
      </c>
      <c r="D395" s="42" t="s">
        <v>1102</v>
      </c>
      <c r="E395" s="42"/>
      <c r="F395" s="126" t="s">
        <v>1499</v>
      </c>
      <c r="G395" s="119">
        <v>11.742686440677968</v>
      </c>
      <c r="H395" s="120">
        <f>I395/G395-1</f>
        <v>9.9999999999999867E-2</v>
      </c>
      <c r="I395" s="119">
        <v>12.916955084745764</v>
      </c>
      <c r="J395" s="26">
        <f>ROUND(I395*$J$3,2)</f>
        <v>1110.44</v>
      </c>
      <c r="K395" s="27">
        <f>ROUND(I395*(1-$M$6),2)</f>
        <v>10.98</v>
      </c>
      <c r="L395" s="26">
        <f>ROUND(I395*$J$3*(1-$M$6)/1.2,2)</f>
        <v>786.56</v>
      </c>
      <c r="M395" s="26">
        <f>ROUND(J395*(1-$M$6),2)</f>
        <v>943.87</v>
      </c>
    </row>
    <row r="396" spans="1:13" outlineLevel="1" x14ac:dyDescent="0.25">
      <c r="A396" s="96"/>
      <c r="B396" s="123">
        <v>244359</v>
      </c>
      <c r="C396" s="123">
        <v>244359</v>
      </c>
      <c r="D396" s="42" t="s">
        <v>1234</v>
      </c>
      <c r="E396" s="42"/>
      <c r="F396" s="44"/>
      <c r="G396" s="119"/>
      <c r="H396" s="120"/>
      <c r="I396" s="119"/>
      <c r="J396" s="26">
        <f>ROUND(I396*$J$3,2)</f>
        <v>0</v>
      </c>
      <c r="K396" s="27">
        <f>ROUND(I396*(1-$M$6),2)</f>
        <v>0</v>
      </c>
      <c r="L396" s="26">
        <f>ROUND(I396*$J$3*(1-$M$6)/1.2,2)</f>
        <v>0</v>
      </c>
      <c r="M396" s="26">
        <f>ROUND(J396*(1-$M$6),2)</f>
        <v>0</v>
      </c>
    </row>
    <row r="397" spans="1:13" outlineLevel="1" x14ac:dyDescent="0.25">
      <c r="A397" s="73"/>
      <c r="B397" s="40"/>
      <c r="C397" s="41"/>
      <c r="D397" s="42"/>
      <c r="E397" s="42"/>
      <c r="F397" s="44"/>
      <c r="G397" s="47"/>
      <c r="H397" s="44"/>
      <c r="I397" s="47"/>
      <c r="J397" s="31"/>
    </row>
    <row r="398" spans="1:13" outlineLevel="1" x14ac:dyDescent="0.25">
      <c r="A398" s="91"/>
      <c r="B398" s="91" t="s">
        <v>985</v>
      </c>
      <c r="C398" s="92"/>
      <c r="D398" s="93"/>
      <c r="E398" s="94"/>
      <c r="F398" s="95"/>
      <c r="G398" s="94"/>
      <c r="H398" s="95"/>
      <c r="I398" s="94"/>
      <c r="J398" s="94"/>
      <c r="K398" s="94"/>
      <c r="L398" s="94"/>
      <c r="M398" s="94"/>
    </row>
    <row r="399" spans="1:13" ht="39.6" outlineLevel="1" x14ac:dyDescent="0.25">
      <c r="A399" s="96" t="s">
        <v>77</v>
      </c>
      <c r="B399" s="97" t="s">
        <v>986</v>
      </c>
      <c r="C399" s="41" t="s">
        <v>987</v>
      </c>
      <c r="D399" s="42" t="s">
        <v>988</v>
      </c>
      <c r="E399" s="42" t="s">
        <v>989</v>
      </c>
      <c r="F399" s="126" t="s">
        <v>990</v>
      </c>
      <c r="G399" s="119">
        <v>125.93411618644068</v>
      </c>
      <c r="H399" s="120">
        <f>I399/G399-1</f>
        <v>9.9999999999999867E-2</v>
      </c>
      <c r="I399" s="119">
        <v>138.52752780508473</v>
      </c>
      <c r="J399" s="26">
        <f t="shared" ref="J399:J414" si="64">ROUND(I399*$J$3,2)</f>
        <v>11908.85</v>
      </c>
      <c r="K399" s="27">
        <f t="shared" ref="K399:K414" si="65">ROUND(I399*(1-$M$6),2)</f>
        <v>117.75</v>
      </c>
      <c r="L399" s="26">
        <f t="shared" ref="L399:L414" si="66">ROUND(I399*$J$3*(1-$M$6)/1.2,2)</f>
        <v>8435.44</v>
      </c>
      <c r="M399" s="26">
        <f t="shared" ref="M399:M414" si="67">ROUND(J399*(1-$M$6),2)</f>
        <v>10122.52</v>
      </c>
    </row>
    <row r="400" spans="1:13" ht="39.6" outlineLevel="1" x14ac:dyDescent="0.25">
      <c r="A400" s="96"/>
      <c r="B400" s="97" t="s">
        <v>991</v>
      </c>
      <c r="C400" s="41" t="s">
        <v>992</v>
      </c>
      <c r="D400" s="42" t="s">
        <v>993</v>
      </c>
      <c r="E400" s="42" t="s">
        <v>994</v>
      </c>
      <c r="F400" s="126" t="s">
        <v>990</v>
      </c>
      <c r="G400" s="119">
        <v>117.05065855932204</v>
      </c>
      <c r="H400" s="120">
        <f t="shared" ref="H400:H414" si="68">I400/G400-1</f>
        <v>9.9999999999999867E-2</v>
      </c>
      <c r="I400" s="119">
        <v>128.75572441525424</v>
      </c>
      <c r="J400" s="26">
        <f t="shared" si="64"/>
        <v>11068.79</v>
      </c>
      <c r="K400" s="27">
        <f t="shared" si="65"/>
        <v>109.44</v>
      </c>
      <c r="L400" s="26">
        <f t="shared" si="66"/>
        <v>7840.4</v>
      </c>
      <c r="M400" s="26">
        <f t="shared" si="67"/>
        <v>9408.4699999999993</v>
      </c>
    </row>
    <row r="401" spans="1:13" ht="39.6" outlineLevel="1" x14ac:dyDescent="0.25">
      <c r="A401" s="96"/>
      <c r="B401" s="97">
        <v>12200030</v>
      </c>
      <c r="C401" s="41" t="s">
        <v>995</v>
      </c>
      <c r="D401" s="42" t="s">
        <v>996</v>
      </c>
      <c r="E401" s="42" t="s">
        <v>997</v>
      </c>
      <c r="F401" s="126" t="s">
        <v>990</v>
      </c>
      <c r="G401" s="119">
        <v>138.14887042372879</v>
      </c>
      <c r="H401" s="120">
        <f t="shared" si="68"/>
        <v>9.9999999999999867E-2</v>
      </c>
      <c r="I401" s="119">
        <v>151.96375746610167</v>
      </c>
      <c r="J401" s="26">
        <f t="shared" si="64"/>
        <v>13063.93</v>
      </c>
      <c r="K401" s="27">
        <f t="shared" si="65"/>
        <v>129.16999999999999</v>
      </c>
      <c r="L401" s="26">
        <f t="shared" si="66"/>
        <v>9253.6200000000008</v>
      </c>
      <c r="M401" s="26">
        <f t="shared" si="67"/>
        <v>11104.34</v>
      </c>
    </row>
    <row r="402" spans="1:13" ht="39.6" outlineLevel="1" x14ac:dyDescent="0.25">
      <c r="A402" s="96"/>
      <c r="B402" s="97">
        <v>12200000</v>
      </c>
      <c r="C402" s="41" t="s">
        <v>998</v>
      </c>
      <c r="D402" s="42" t="s">
        <v>999</v>
      </c>
      <c r="E402" s="42" t="s">
        <v>1000</v>
      </c>
      <c r="F402" s="126" t="s">
        <v>990</v>
      </c>
      <c r="G402" s="119">
        <v>129.26541279661015</v>
      </c>
      <c r="H402" s="120">
        <f t="shared" si="68"/>
        <v>0.10000000000000009</v>
      </c>
      <c r="I402" s="119">
        <v>142.19195407627117</v>
      </c>
      <c r="J402" s="26">
        <f t="shared" si="64"/>
        <v>12223.87</v>
      </c>
      <c r="K402" s="27">
        <f t="shared" si="65"/>
        <v>120.86</v>
      </c>
      <c r="L402" s="26">
        <f t="shared" si="66"/>
        <v>8658.58</v>
      </c>
      <c r="M402" s="26">
        <f t="shared" si="67"/>
        <v>10390.290000000001</v>
      </c>
    </row>
    <row r="403" spans="1:13" ht="52.8" outlineLevel="1" x14ac:dyDescent="0.25">
      <c r="A403" s="96"/>
      <c r="B403" s="97" t="s">
        <v>1001</v>
      </c>
      <c r="C403" s="41" t="s">
        <v>1002</v>
      </c>
      <c r="D403" s="42" t="s">
        <v>1003</v>
      </c>
      <c r="E403" s="42" t="s">
        <v>1004</v>
      </c>
      <c r="F403" s="126" t="s">
        <v>990</v>
      </c>
      <c r="G403" s="119">
        <v>161.46794669491527</v>
      </c>
      <c r="H403" s="120">
        <f t="shared" si="68"/>
        <v>0.10000000000000009</v>
      </c>
      <c r="I403" s="119">
        <v>177.6147413644068</v>
      </c>
      <c r="J403" s="26">
        <f t="shared" si="64"/>
        <v>15269.08</v>
      </c>
      <c r="K403" s="27">
        <f t="shared" si="65"/>
        <v>150.97</v>
      </c>
      <c r="L403" s="26">
        <f t="shared" si="66"/>
        <v>10815.6</v>
      </c>
      <c r="M403" s="26">
        <f t="shared" si="67"/>
        <v>12978.72</v>
      </c>
    </row>
    <row r="404" spans="1:13" ht="52.8" outlineLevel="1" x14ac:dyDescent="0.25">
      <c r="A404" s="96"/>
      <c r="B404" s="97" t="s">
        <v>1005</v>
      </c>
      <c r="C404" s="41" t="s">
        <v>1006</v>
      </c>
      <c r="D404" s="42" t="s">
        <v>1007</v>
      </c>
      <c r="E404" s="42" t="s">
        <v>1008</v>
      </c>
      <c r="F404" s="126" t="s">
        <v>990</v>
      </c>
      <c r="G404" s="119">
        <v>153.69492127118642</v>
      </c>
      <c r="H404" s="120">
        <f t="shared" si="68"/>
        <v>9.9999999999999867E-2</v>
      </c>
      <c r="I404" s="119">
        <v>169.06441339830505</v>
      </c>
      <c r="J404" s="26">
        <f t="shared" si="64"/>
        <v>14534.03</v>
      </c>
      <c r="K404" s="27">
        <f t="shared" si="65"/>
        <v>143.69999999999999</v>
      </c>
      <c r="L404" s="26">
        <f t="shared" si="66"/>
        <v>10294.94</v>
      </c>
      <c r="M404" s="26">
        <f t="shared" si="67"/>
        <v>12353.93</v>
      </c>
    </row>
    <row r="405" spans="1:13" ht="52.8" outlineLevel="1" x14ac:dyDescent="0.25">
      <c r="A405" s="96"/>
      <c r="B405" s="97" t="s">
        <v>1009</v>
      </c>
      <c r="C405" s="41" t="s">
        <v>1010</v>
      </c>
      <c r="D405" s="42" t="s">
        <v>1011</v>
      </c>
      <c r="E405" s="42" t="s">
        <v>1012</v>
      </c>
      <c r="F405" s="126" t="s">
        <v>990</v>
      </c>
      <c r="G405" s="119">
        <v>174.46000347457627</v>
      </c>
      <c r="H405" s="120">
        <f t="shared" si="68"/>
        <v>9.9999999999999867E-2</v>
      </c>
      <c r="I405" s="119">
        <v>191.90600382203388</v>
      </c>
      <c r="J405" s="26">
        <f t="shared" si="64"/>
        <v>16497.66</v>
      </c>
      <c r="K405" s="27">
        <f t="shared" si="65"/>
        <v>163.12</v>
      </c>
      <c r="L405" s="26">
        <f t="shared" si="66"/>
        <v>11685.84</v>
      </c>
      <c r="M405" s="26">
        <f t="shared" si="67"/>
        <v>14023.01</v>
      </c>
    </row>
    <row r="406" spans="1:13" ht="52.8" outlineLevel="1" x14ac:dyDescent="0.25">
      <c r="A406" s="96"/>
      <c r="B406" s="97" t="s">
        <v>1013</v>
      </c>
      <c r="C406" s="41" t="s">
        <v>1014</v>
      </c>
      <c r="D406" s="42" t="s">
        <v>1015</v>
      </c>
      <c r="E406" s="42" t="s">
        <v>1016</v>
      </c>
      <c r="F406" s="126" t="s">
        <v>990</v>
      </c>
      <c r="G406" s="119">
        <v>167.02010771186443</v>
      </c>
      <c r="H406" s="120">
        <f t="shared" si="68"/>
        <v>0.10000000000000009</v>
      </c>
      <c r="I406" s="119">
        <v>183.72211848305088</v>
      </c>
      <c r="J406" s="26">
        <f t="shared" si="64"/>
        <v>15794.11</v>
      </c>
      <c r="K406" s="27">
        <f t="shared" si="65"/>
        <v>156.16</v>
      </c>
      <c r="L406" s="26">
        <f t="shared" si="66"/>
        <v>11187.5</v>
      </c>
      <c r="M406" s="26">
        <f t="shared" si="67"/>
        <v>13424.99</v>
      </c>
    </row>
    <row r="407" spans="1:13" ht="66" outlineLevel="1" x14ac:dyDescent="0.25">
      <c r="A407" s="96"/>
      <c r="B407" s="97" t="s">
        <v>1017</v>
      </c>
      <c r="C407" s="41" t="s">
        <v>1018</v>
      </c>
      <c r="D407" s="42" t="s">
        <v>1019</v>
      </c>
      <c r="E407" s="42" t="s">
        <v>1020</v>
      </c>
      <c r="F407" s="126" t="s">
        <v>990</v>
      </c>
      <c r="G407" s="119">
        <v>130.04271533898304</v>
      </c>
      <c r="H407" s="120">
        <f t="shared" si="68"/>
        <v>0.10000000000000009</v>
      </c>
      <c r="I407" s="119">
        <v>143.04698687288135</v>
      </c>
      <c r="J407" s="26">
        <f t="shared" si="64"/>
        <v>12297.38</v>
      </c>
      <c r="K407" s="27">
        <f t="shared" si="65"/>
        <v>121.59</v>
      </c>
      <c r="L407" s="26">
        <f t="shared" si="66"/>
        <v>8710.64</v>
      </c>
      <c r="M407" s="26">
        <f t="shared" si="67"/>
        <v>10452.77</v>
      </c>
    </row>
    <row r="408" spans="1:13" ht="66" outlineLevel="1" x14ac:dyDescent="0.25">
      <c r="A408" s="96"/>
      <c r="B408" s="97" t="s">
        <v>1021</v>
      </c>
      <c r="C408" s="41" t="s">
        <v>1022</v>
      </c>
      <c r="D408" s="42" t="s">
        <v>1023</v>
      </c>
      <c r="E408" s="42" t="s">
        <v>1024</v>
      </c>
      <c r="F408" s="126" t="s">
        <v>990</v>
      </c>
      <c r="G408" s="119">
        <v>122.60281957627119</v>
      </c>
      <c r="H408" s="120">
        <f t="shared" si="68"/>
        <v>0.10000000000000009</v>
      </c>
      <c r="I408" s="119">
        <v>134.86310153389832</v>
      </c>
      <c r="J408" s="26">
        <f t="shared" si="64"/>
        <v>11593.83</v>
      </c>
      <c r="K408" s="27">
        <f t="shared" si="65"/>
        <v>114.63</v>
      </c>
      <c r="L408" s="26">
        <f t="shared" si="66"/>
        <v>8212.2999999999993</v>
      </c>
      <c r="M408" s="26">
        <f t="shared" si="67"/>
        <v>9854.76</v>
      </c>
    </row>
    <row r="409" spans="1:13" ht="66" outlineLevel="1" x14ac:dyDescent="0.25">
      <c r="A409" s="96"/>
      <c r="B409" s="97" t="s">
        <v>1025</v>
      </c>
      <c r="C409" s="41" t="s">
        <v>1026</v>
      </c>
      <c r="D409" s="42" t="s">
        <v>1027</v>
      </c>
      <c r="E409" s="42" t="s">
        <v>1028</v>
      </c>
      <c r="F409" s="126" t="s">
        <v>990</v>
      </c>
      <c r="G409" s="119">
        <v>141.14703737288136</v>
      </c>
      <c r="H409" s="120">
        <f t="shared" si="68"/>
        <v>9.9999999999999867E-2</v>
      </c>
      <c r="I409" s="119">
        <v>155.26174111016948</v>
      </c>
      <c r="J409" s="26">
        <f t="shared" si="64"/>
        <v>13347.45</v>
      </c>
      <c r="K409" s="27">
        <f t="shared" si="65"/>
        <v>131.97</v>
      </c>
      <c r="L409" s="26">
        <f t="shared" si="66"/>
        <v>9454.44</v>
      </c>
      <c r="M409" s="26">
        <f t="shared" si="67"/>
        <v>11345.33</v>
      </c>
    </row>
    <row r="410" spans="1:13" ht="66" outlineLevel="1" x14ac:dyDescent="0.25">
      <c r="A410" s="96"/>
      <c r="B410" s="97" t="s">
        <v>1029</v>
      </c>
      <c r="C410" s="41" t="s">
        <v>1030</v>
      </c>
      <c r="D410" s="42" t="s">
        <v>1031</v>
      </c>
      <c r="E410" s="42" t="s">
        <v>1032</v>
      </c>
      <c r="F410" s="126" t="s">
        <v>990</v>
      </c>
      <c r="G410" s="119">
        <v>133.70714161016949</v>
      </c>
      <c r="H410" s="120">
        <f t="shared" si="68"/>
        <v>9.9999999999999867E-2</v>
      </c>
      <c r="I410" s="119">
        <v>147.07785577118642</v>
      </c>
      <c r="J410" s="26">
        <f t="shared" si="64"/>
        <v>12643.9</v>
      </c>
      <c r="K410" s="27">
        <f t="shared" si="65"/>
        <v>125.02</v>
      </c>
      <c r="L410" s="26">
        <f t="shared" si="66"/>
        <v>8956.1</v>
      </c>
      <c r="M410" s="26">
        <f t="shared" si="67"/>
        <v>10747.32</v>
      </c>
    </row>
    <row r="411" spans="1:13" ht="52.8" outlineLevel="1" x14ac:dyDescent="0.25">
      <c r="A411" s="96"/>
      <c r="B411" s="97" t="s">
        <v>1033</v>
      </c>
      <c r="C411" s="41" t="s">
        <v>1034</v>
      </c>
      <c r="D411" s="42" t="s">
        <v>1035</v>
      </c>
      <c r="E411" s="42" t="s">
        <v>1036</v>
      </c>
      <c r="F411" s="126" t="s">
        <v>990</v>
      </c>
      <c r="G411" s="119">
        <v>123.38012211864407</v>
      </c>
      <c r="H411" s="120">
        <f t="shared" si="68"/>
        <v>9.9999999999999867E-2</v>
      </c>
      <c r="I411" s="119">
        <v>135.71813433050846</v>
      </c>
      <c r="J411" s="26">
        <f t="shared" si="64"/>
        <v>11667.34</v>
      </c>
      <c r="K411" s="27">
        <f t="shared" si="65"/>
        <v>115.36</v>
      </c>
      <c r="L411" s="26">
        <f t="shared" si="66"/>
        <v>8264.36</v>
      </c>
      <c r="M411" s="26">
        <f t="shared" si="67"/>
        <v>9917.24</v>
      </c>
    </row>
    <row r="412" spans="1:13" ht="52.8" outlineLevel="1" x14ac:dyDescent="0.25">
      <c r="A412" s="96"/>
      <c r="B412" s="97" t="s">
        <v>1037</v>
      </c>
      <c r="C412" s="41" t="s">
        <v>1038</v>
      </c>
      <c r="D412" s="42" t="s">
        <v>1039</v>
      </c>
      <c r="E412" s="42" t="s">
        <v>1040</v>
      </c>
      <c r="F412" s="126" t="s">
        <v>990</v>
      </c>
      <c r="G412" s="119">
        <v>114.82979415254238</v>
      </c>
      <c r="H412" s="120">
        <f t="shared" si="68"/>
        <v>9.9999999999999867E-2</v>
      </c>
      <c r="I412" s="119">
        <v>126.31277356779661</v>
      </c>
      <c r="J412" s="26">
        <f t="shared" si="64"/>
        <v>10858.78</v>
      </c>
      <c r="K412" s="27">
        <f t="shared" si="65"/>
        <v>107.37</v>
      </c>
      <c r="L412" s="26">
        <f t="shared" si="66"/>
        <v>7691.64</v>
      </c>
      <c r="M412" s="26">
        <f t="shared" si="67"/>
        <v>9229.9599999999991</v>
      </c>
    </row>
    <row r="413" spans="1:13" ht="52.8" outlineLevel="1" x14ac:dyDescent="0.25">
      <c r="A413" s="96"/>
      <c r="B413" s="97" t="s">
        <v>1041</v>
      </c>
      <c r="C413" s="41" t="s">
        <v>1042</v>
      </c>
      <c r="D413" s="42" t="s">
        <v>1043</v>
      </c>
      <c r="E413" s="42" t="s">
        <v>1044</v>
      </c>
      <c r="F413" s="126" t="s">
        <v>990</v>
      </c>
      <c r="G413" s="119">
        <v>133.37401194915256</v>
      </c>
      <c r="H413" s="120">
        <f t="shared" si="68"/>
        <v>0.10000000000000009</v>
      </c>
      <c r="I413" s="119">
        <v>146.71141314406782</v>
      </c>
      <c r="J413" s="26">
        <f t="shared" si="64"/>
        <v>12612.4</v>
      </c>
      <c r="K413" s="27">
        <f t="shared" si="65"/>
        <v>124.7</v>
      </c>
      <c r="L413" s="26">
        <f t="shared" si="66"/>
        <v>8933.7800000000007</v>
      </c>
      <c r="M413" s="26">
        <f t="shared" si="67"/>
        <v>10720.54</v>
      </c>
    </row>
    <row r="414" spans="1:13" ht="52.8" outlineLevel="1" x14ac:dyDescent="0.25">
      <c r="A414" s="96"/>
      <c r="B414" s="97" t="s">
        <v>1045</v>
      </c>
      <c r="C414" s="41" t="s">
        <v>1046</v>
      </c>
      <c r="D414" s="42" t="s">
        <v>1047</v>
      </c>
      <c r="E414" s="42" t="s">
        <v>1048</v>
      </c>
      <c r="F414" s="126" t="s">
        <v>990</v>
      </c>
      <c r="G414" s="119">
        <v>125.93411618644068</v>
      </c>
      <c r="H414" s="120">
        <f t="shared" si="68"/>
        <v>9.9999999999999867E-2</v>
      </c>
      <c r="I414" s="119">
        <v>138.52752780508473</v>
      </c>
      <c r="J414" s="26">
        <f t="shared" si="64"/>
        <v>11908.85</v>
      </c>
      <c r="K414" s="27">
        <f t="shared" si="65"/>
        <v>117.75</v>
      </c>
      <c r="L414" s="26">
        <f t="shared" si="66"/>
        <v>8435.44</v>
      </c>
      <c r="M414" s="26">
        <f t="shared" si="67"/>
        <v>10122.52</v>
      </c>
    </row>
    <row r="415" spans="1:13" outlineLevel="1" x14ac:dyDescent="0.25">
      <c r="A415" s="73"/>
      <c r="B415" s="40"/>
      <c r="C415" s="41"/>
      <c r="D415" s="42"/>
      <c r="E415" s="42"/>
      <c r="F415" s="31"/>
      <c r="G415" s="47"/>
      <c r="H415" s="31"/>
      <c r="I415" s="47"/>
      <c r="J415" s="31"/>
    </row>
    <row r="416" spans="1:13" outlineLevel="1" x14ac:dyDescent="0.25">
      <c r="A416" s="91"/>
      <c r="B416" s="91" t="s">
        <v>1049</v>
      </c>
      <c r="C416" s="92"/>
      <c r="D416" s="93"/>
      <c r="E416" s="94"/>
      <c r="F416" s="95"/>
      <c r="G416" s="94"/>
      <c r="H416" s="95"/>
      <c r="I416" s="94"/>
      <c r="J416" s="94"/>
      <c r="K416" s="94"/>
      <c r="L416" s="94"/>
      <c r="M416" s="94"/>
    </row>
    <row r="417" spans="1:13" ht="14.4" outlineLevel="1" x14ac:dyDescent="0.25">
      <c r="A417" s="96"/>
      <c r="B417" s="61">
        <v>264057</v>
      </c>
      <c r="C417" s="61">
        <v>264057</v>
      </c>
      <c r="D417" s="98" t="s">
        <v>981</v>
      </c>
      <c r="E417" s="99">
        <v>264057</v>
      </c>
      <c r="F417" s="126" t="s">
        <v>982</v>
      </c>
      <c r="G417" s="119">
        <v>6.462715423728814</v>
      </c>
      <c r="H417" s="120">
        <f>I417/G417-1</f>
        <v>0.10000000000000009</v>
      </c>
      <c r="I417" s="119">
        <v>7.1089869661016953</v>
      </c>
      <c r="J417" s="26">
        <f>ROUND(I417*$J$3,2)</f>
        <v>611.14</v>
      </c>
      <c r="K417" s="27">
        <f>ROUND(I417*(1-$M$6),2)</f>
        <v>6.04</v>
      </c>
      <c r="L417" s="26">
        <f>ROUND(I417*$J$3*(1-$M$6)/1.2,2)</f>
        <v>432.89</v>
      </c>
      <c r="M417" s="26">
        <f>ROUND(J417*(1-$M$6),2)</f>
        <v>519.47</v>
      </c>
    </row>
    <row r="418" spans="1:13" ht="14.4" outlineLevel="1" x14ac:dyDescent="0.25">
      <c r="A418" s="96"/>
      <c r="B418" s="61">
        <v>264058</v>
      </c>
      <c r="C418" s="61">
        <v>264058</v>
      </c>
      <c r="D418" s="98" t="s">
        <v>983</v>
      </c>
      <c r="E418" s="99">
        <v>264058</v>
      </c>
      <c r="F418" s="126" t="s">
        <v>982</v>
      </c>
      <c r="G418" s="119">
        <v>6.0296468644067787</v>
      </c>
      <c r="H418" s="120">
        <f>I418/G418-1</f>
        <v>9.9999999999999867E-2</v>
      </c>
      <c r="I418" s="119">
        <v>6.6326115508474563</v>
      </c>
      <c r="J418" s="26">
        <f>ROUND(I418*$J$3,2)</f>
        <v>570.19000000000005</v>
      </c>
      <c r="K418" s="27">
        <f>ROUND(I418*(1-$M$6),2)</f>
        <v>5.64</v>
      </c>
      <c r="L418" s="26">
        <f>ROUND(I418*$J$3*(1-$M$6)/1.2,2)</f>
        <v>403.88</v>
      </c>
      <c r="M418" s="26">
        <f>ROUND(J418*(1-$M$6),2)</f>
        <v>484.66</v>
      </c>
    </row>
    <row r="419" spans="1:13" ht="14.4" outlineLevel="1" x14ac:dyDescent="0.25">
      <c r="A419" s="96"/>
      <c r="B419" s="61">
        <v>264090</v>
      </c>
      <c r="C419" s="61">
        <v>264090</v>
      </c>
      <c r="D419" s="98" t="s">
        <v>1050</v>
      </c>
      <c r="E419" s="99">
        <v>264090</v>
      </c>
      <c r="F419" s="126" t="s">
        <v>990</v>
      </c>
      <c r="G419" s="119">
        <v>7.6730865254237282</v>
      </c>
      <c r="H419" s="120">
        <f>I419/G419-1</f>
        <v>0.10000000000000009</v>
      </c>
      <c r="I419" s="119">
        <v>8.4403951779661011</v>
      </c>
      <c r="J419" s="26">
        <f>ROUND(I419*$J$3,2)</f>
        <v>725.6</v>
      </c>
      <c r="K419" s="27">
        <f>ROUND(I419*(1-$M$6),2)</f>
        <v>7.17</v>
      </c>
      <c r="L419" s="26">
        <f>ROUND(I419*$J$3*(1-$M$6)/1.2,2)</f>
        <v>513.97</v>
      </c>
      <c r="M419" s="26">
        <f>ROUND(J419*(1-$M$6),2)</f>
        <v>616.76</v>
      </c>
    </row>
    <row r="420" spans="1:13" ht="14.4" outlineLevel="1" x14ac:dyDescent="0.25">
      <c r="A420" s="96"/>
      <c r="B420" s="61">
        <v>264091</v>
      </c>
      <c r="C420" s="61">
        <v>264091</v>
      </c>
      <c r="D420" s="98" t="s">
        <v>1051</v>
      </c>
      <c r="E420" s="99">
        <v>264091</v>
      </c>
      <c r="F420" s="126" t="s">
        <v>990</v>
      </c>
      <c r="G420" s="119">
        <v>9.7606990677966081</v>
      </c>
      <c r="H420" s="120">
        <f>I420/G420-1</f>
        <v>9.9999999999999867E-2</v>
      </c>
      <c r="I420" s="119">
        <v>10.736768974576268</v>
      </c>
      <c r="J420" s="26">
        <f>ROUND(I420*$J$3,2)</f>
        <v>923.01</v>
      </c>
      <c r="K420" s="27">
        <f>ROUND(I420*(1-$M$6),2)</f>
        <v>9.1300000000000008</v>
      </c>
      <c r="L420" s="26">
        <f>ROUND(I420*$J$3*(1-$M$6)/1.2,2)</f>
        <v>653.79999999999995</v>
      </c>
      <c r="M420" s="26">
        <f>ROUND(J420*(1-$M$6),2)</f>
        <v>784.56</v>
      </c>
    </row>
    <row r="421" spans="1:13" outlineLevel="1" x14ac:dyDescent="0.25">
      <c r="A421" s="73"/>
      <c r="B421" s="40"/>
      <c r="C421" s="41"/>
      <c r="D421" s="42"/>
      <c r="E421" s="42"/>
      <c r="F421" s="31"/>
      <c r="G421" s="47"/>
      <c r="H421" s="31"/>
      <c r="I421" s="47"/>
      <c r="J421" s="31"/>
    </row>
    <row r="422" spans="1:13" outlineLevel="1" x14ac:dyDescent="0.25">
      <c r="A422" s="91"/>
      <c r="B422" s="91" t="s">
        <v>1052</v>
      </c>
      <c r="C422" s="92"/>
      <c r="D422" s="93"/>
      <c r="E422" s="94"/>
      <c r="F422" s="95"/>
      <c r="G422" s="94"/>
      <c r="H422" s="95"/>
      <c r="I422" s="94"/>
      <c r="J422" s="94"/>
      <c r="K422" s="94"/>
      <c r="L422" s="94"/>
      <c r="M422" s="94"/>
    </row>
    <row r="423" spans="1:13" ht="39.6" outlineLevel="1" x14ac:dyDescent="0.25">
      <c r="A423" s="96"/>
      <c r="B423" s="40" t="s">
        <v>1053</v>
      </c>
      <c r="C423" s="41" t="s">
        <v>1054</v>
      </c>
      <c r="D423" s="42" t="s">
        <v>1055</v>
      </c>
      <c r="E423" s="42" t="s">
        <v>1056</v>
      </c>
      <c r="F423" s="126" t="s">
        <v>1489</v>
      </c>
      <c r="G423" s="119">
        <v>55.021915677966106</v>
      </c>
      <c r="H423" s="120">
        <f t="shared" ref="H423:H428" si="69">I423/G423-1</f>
        <v>0.10000000000000009</v>
      </c>
      <c r="I423" s="119">
        <v>60.524107245762721</v>
      </c>
      <c r="J423" s="26">
        <f t="shared" ref="J423:J428" si="70">ROUND(I423*$J$3,2)</f>
        <v>5203.1000000000004</v>
      </c>
      <c r="K423" s="27">
        <f t="shared" ref="K423:K428" si="71">ROUND(I423*(1-$M$6),2)</f>
        <v>51.45</v>
      </c>
      <c r="L423" s="26">
        <f t="shared" ref="L423:L428" si="72">ROUND(I423*$J$3*(1-$M$6)/1.2,2)</f>
        <v>3685.53</v>
      </c>
      <c r="M423" s="26">
        <f t="shared" ref="M423:M428" si="73">ROUND(J423*(1-$M$6),2)</f>
        <v>4422.6400000000003</v>
      </c>
    </row>
    <row r="424" spans="1:13" ht="39.6" outlineLevel="1" x14ac:dyDescent="0.25">
      <c r="A424" s="96"/>
      <c r="B424" s="40" t="s">
        <v>1057</v>
      </c>
      <c r="C424" s="41" t="s">
        <v>1058</v>
      </c>
      <c r="D424" s="42" t="s">
        <v>1059</v>
      </c>
      <c r="E424" s="42" t="s">
        <v>1060</v>
      </c>
      <c r="F424" s="126" t="s">
        <v>1490</v>
      </c>
      <c r="G424" s="119">
        <v>48.847912627118646</v>
      </c>
      <c r="H424" s="120">
        <f t="shared" si="69"/>
        <v>0.10000000000000009</v>
      </c>
      <c r="I424" s="119">
        <v>53.73270388983051</v>
      </c>
      <c r="J424" s="26">
        <f t="shared" si="70"/>
        <v>4619.26</v>
      </c>
      <c r="K424" s="27">
        <f t="shared" si="71"/>
        <v>45.67</v>
      </c>
      <c r="L424" s="26">
        <f t="shared" si="72"/>
        <v>3271.98</v>
      </c>
      <c r="M424" s="26">
        <f t="shared" si="73"/>
        <v>3926.37</v>
      </c>
    </row>
    <row r="425" spans="1:13" ht="39.6" outlineLevel="1" x14ac:dyDescent="0.25">
      <c r="A425" s="96"/>
      <c r="B425" s="40" t="s">
        <v>1061</v>
      </c>
      <c r="C425" s="41" t="s">
        <v>1062</v>
      </c>
      <c r="D425" s="42" t="s">
        <v>1063</v>
      </c>
      <c r="E425" s="42" t="s">
        <v>1064</v>
      </c>
      <c r="F425" s="126" t="s">
        <v>1491</v>
      </c>
      <c r="G425" s="119">
        <v>46.071832118644075</v>
      </c>
      <c r="H425" s="120">
        <f t="shared" si="69"/>
        <v>0.10000000000000009</v>
      </c>
      <c r="I425" s="119">
        <v>50.679015330508484</v>
      </c>
      <c r="J425" s="26">
        <f t="shared" si="70"/>
        <v>4356.74</v>
      </c>
      <c r="K425" s="27">
        <f t="shared" si="71"/>
        <v>43.08</v>
      </c>
      <c r="L425" s="26">
        <f t="shared" si="72"/>
        <v>3086.03</v>
      </c>
      <c r="M425" s="26">
        <f t="shared" si="73"/>
        <v>3703.23</v>
      </c>
    </row>
    <row r="426" spans="1:13" ht="39.6" outlineLevel="1" x14ac:dyDescent="0.25">
      <c r="A426" s="96"/>
      <c r="B426" s="40" t="s">
        <v>1065</v>
      </c>
      <c r="C426" s="41" t="s">
        <v>1066</v>
      </c>
      <c r="D426" s="42" t="s">
        <v>1067</v>
      </c>
      <c r="E426" s="42" t="s">
        <v>1068</v>
      </c>
      <c r="F426" s="126" t="s">
        <v>1492</v>
      </c>
      <c r="G426" s="119">
        <v>52.190313559322028</v>
      </c>
      <c r="H426" s="120">
        <f t="shared" si="69"/>
        <v>0.10000000000000009</v>
      </c>
      <c r="I426" s="119">
        <v>57.409344915254231</v>
      </c>
      <c r="J426" s="26">
        <f t="shared" si="70"/>
        <v>4935.33</v>
      </c>
      <c r="K426" s="27">
        <f t="shared" si="71"/>
        <v>48.8</v>
      </c>
      <c r="L426" s="26">
        <f t="shared" si="72"/>
        <v>3495.86</v>
      </c>
      <c r="M426" s="26">
        <f t="shared" si="73"/>
        <v>4195.03</v>
      </c>
    </row>
    <row r="427" spans="1:13" ht="39.6" outlineLevel="1" x14ac:dyDescent="0.25">
      <c r="A427" s="96"/>
      <c r="B427" s="40" t="s">
        <v>1069</v>
      </c>
      <c r="C427" s="41" t="s">
        <v>1070</v>
      </c>
      <c r="D427" s="42" t="s">
        <v>1071</v>
      </c>
      <c r="E427" s="42" t="s">
        <v>1072</v>
      </c>
      <c r="F427" s="126" t="s">
        <v>1493</v>
      </c>
      <c r="G427" s="119">
        <v>44.417288135593225</v>
      </c>
      <c r="H427" s="120">
        <f t="shared" si="69"/>
        <v>0.10000000000000009</v>
      </c>
      <c r="I427" s="119">
        <v>48.859016949152547</v>
      </c>
      <c r="J427" s="26">
        <f t="shared" si="70"/>
        <v>4200.28</v>
      </c>
      <c r="K427" s="27">
        <f t="shared" si="71"/>
        <v>41.53</v>
      </c>
      <c r="L427" s="26">
        <f t="shared" si="72"/>
        <v>2975.2</v>
      </c>
      <c r="M427" s="26">
        <f t="shared" si="73"/>
        <v>3570.24</v>
      </c>
    </row>
    <row r="428" spans="1:13" ht="39.6" outlineLevel="1" x14ac:dyDescent="0.25">
      <c r="A428" s="96"/>
      <c r="B428" s="40" t="s">
        <v>1073</v>
      </c>
      <c r="C428" s="41" t="s">
        <v>1074</v>
      </c>
      <c r="D428" s="42" t="s">
        <v>1075</v>
      </c>
      <c r="E428" s="42" t="s">
        <v>1076</v>
      </c>
      <c r="F428" s="126" t="s">
        <v>1494</v>
      </c>
      <c r="G428" s="119">
        <v>43.306855932203391</v>
      </c>
      <c r="H428" s="120">
        <f t="shared" si="69"/>
        <v>9.9999999999999867E-2</v>
      </c>
      <c r="I428" s="119">
        <v>47.637541525423728</v>
      </c>
      <c r="J428" s="26">
        <f t="shared" si="70"/>
        <v>4095.28</v>
      </c>
      <c r="K428" s="27">
        <f t="shared" si="71"/>
        <v>40.49</v>
      </c>
      <c r="L428" s="26">
        <f t="shared" si="72"/>
        <v>2900.82</v>
      </c>
      <c r="M428" s="26">
        <f t="shared" si="73"/>
        <v>3480.99</v>
      </c>
    </row>
    <row r="429" spans="1:13" outlineLevel="1" x14ac:dyDescent="0.25">
      <c r="A429" s="73"/>
      <c r="B429" s="40"/>
      <c r="C429" s="41"/>
      <c r="D429" s="42"/>
      <c r="E429" s="42"/>
      <c r="F429" s="31"/>
      <c r="G429" s="47"/>
      <c r="H429" s="31"/>
      <c r="I429" s="47"/>
      <c r="J429" s="31"/>
    </row>
    <row r="430" spans="1:13" outlineLevel="1" x14ac:dyDescent="0.25">
      <c r="A430" s="91"/>
      <c r="B430" s="91" t="s">
        <v>1077</v>
      </c>
      <c r="C430" s="92"/>
      <c r="D430" s="93"/>
      <c r="E430" s="94"/>
      <c r="F430" s="95"/>
      <c r="G430" s="94"/>
      <c r="H430" s="95"/>
      <c r="I430" s="94"/>
      <c r="J430" s="94"/>
      <c r="K430" s="94"/>
      <c r="L430" s="94"/>
      <c r="M430" s="94"/>
    </row>
    <row r="431" spans="1:13" ht="39.6" outlineLevel="1" x14ac:dyDescent="0.25">
      <c r="A431" s="73"/>
      <c r="B431" s="40" t="s">
        <v>1078</v>
      </c>
      <c r="C431" s="41" t="s">
        <v>1079</v>
      </c>
      <c r="D431" s="42" t="s">
        <v>1080</v>
      </c>
      <c r="E431" s="42" t="s">
        <v>1081</v>
      </c>
      <c r="F431" s="126" t="s">
        <v>1495</v>
      </c>
      <c r="G431" s="119">
        <v>70.418724437288148</v>
      </c>
      <c r="H431" s="120">
        <f>I431/G431-1</f>
        <v>0.10000000000000009</v>
      </c>
      <c r="I431" s="119">
        <v>77.460596881016968</v>
      </c>
      <c r="J431" s="26">
        <f>ROUND(I431*$J$3,2)</f>
        <v>6659.09</v>
      </c>
      <c r="K431" s="27">
        <f>ROUND(I431*(1-$M$6),2)</f>
        <v>65.84</v>
      </c>
      <c r="L431" s="26">
        <f>ROUND(I431*$J$3*(1-$M$6)/1.2,2)</f>
        <v>4716.8500000000004</v>
      </c>
      <c r="M431" s="26">
        <f>ROUND(J431*(1-$M$6),2)</f>
        <v>5660.23</v>
      </c>
    </row>
    <row r="432" spans="1:13" ht="26.4" outlineLevel="1" x14ac:dyDescent="0.25">
      <c r="A432" s="39"/>
      <c r="B432" s="40" t="s">
        <v>1082</v>
      </c>
      <c r="C432" s="41" t="s">
        <v>1083</v>
      </c>
      <c r="D432" s="42" t="s">
        <v>1084</v>
      </c>
      <c r="E432" s="42" t="s">
        <v>1085</v>
      </c>
      <c r="F432" s="126" t="s">
        <v>1496</v>
      </c>
      <c r="G432" s="119">
        <v>61.203913840677956</v>
      </c>
      <c r="H432" s="120">
        <f>I432/G432-1</f>
        <v>0.10000000000000009</v>
      </c>
      <c r="I432" s="119">
        <v>67.324305224745757</v>
      </c>
      <c r="J432" s="26">
        <f>ROUND(I432*$J$3,2)</f>
        <v>5787.7</v>
      </c>
      <c r="K432" s="27">
        <f>ROUND(I432*(1-$M$6),2)</f>
        <v>57.23</v>
      </c>
      <c r="L432" s="26">
        <f>ROUND(I432*$J$3*(1-$M$6)/1.2,2)</f>
        <v>4099.62</v>
      </c>
      <c r="M432" s="26">
        <f>ROUND(J432*(1-$M$6),2)</f>
        <v>4919.55</v>
      </c>
    </row>
    <row r="433" spans="1:13" ht="26.4" outlineLevel="1" x14ac:dyDescent="0.25">
      <c r="A433" s="73"/>
      <c r="B433" s="40" t="s">
        <v>1086</v>
      </c>
      <c r="C433" s="41" t="s">
        <v>1087</v>
      </c>
      <c r="D433" s="42" t="s">
        <v>1088</v>
      </c>
      <c r="E433" s="42" t="s">
        <v>1089</v>
      </c>
      <c r="F433" s="126" t="s">
        <v>1497</v>
      </c>
      <c r="G433" s="119">
        <v>122.86754661355931</v>
      </c>
      <c r="H433" s="120">
        <f>I433/G433-1</f>
        <v>9.9999999999999867E-2</v>
      </c>
      <c r="I433" s="119">
        <v>135.15430127491524</v>
      </c>
      <c r="J433" s="26">
        <f>ROUND(I433*$J$3,2)</f>
        <v>11618.86</v>
      </c>
      <c r="K433" s="27">
        <f>ROUND(I433*(1-$M$6),2)</f>
        <v>114.88</v>
      </c>
      <c r="L433" s="26">
        <f>ROUND(I433*$J$3*(1-$M$6)/1.2,2)</f>
        <v>8230.0300000000007</v>
      </c>
      <c r="M433" s="26">
        <f>ROUND(J433*(1-$M$6),2)</f>
        <v>9876.0300000000007</v>
      </c>
    </row>
    <row r="434" spans="1:13" ht="26.4" outlineLevel="1" x14ac:dyDescent="0.25">
      <c r="A434" s="73"/>
      <c r="B434" s="40" t="s">
        <v>1090</v>
      </c>
      <c r="C434" s="41" t="s">
        <v>1091</v>
      </c>
      <c r="D434" s="42" t="s">
        <v>1092</v>
      </c>
      <c r="E434" s="42" t="s">
        <v>1093</v>
      </c>
      <c r="F434" s="126" t="s">
        <v>1498</v>
      </c>
      <c r="G434" s="119">
        <v>114.01029518644066</v>
      </c>
      <c r="H434" s="120">
        <f>I434/G434-1</f>
        <v>0.10000000000000009</v>
      </c>
      <c r="I434" s="119">
        <v>125.41132470508472</v>
      </c>
      <c r="J434" s="26">
        <f>ROUND(I434*$J$3,2)</f>
        <v>10781.29</v>
      </c>
      <c r="K434" s="27">
        <f>ROUND(I434*(1-$M$6),2)</f>
        <v>106.6</v>
      </c>
      <c r="L434" s="26">
        <f>ROUND(I434*$J$3*(1-$M$6)/1.2,2)</f>
        <v>7636.74</v>
      </c>
      <c r="M434" s="26">
        <f>ROUND(J434*(1-$M$6),2)</f>
        <v>9164.1</v>
      </c>
    </row>
    <row r="435" spans="1:13" ht="26.4" outlineLevel="1" x14ac:dyDescent="0.25">
      <c r="A435" s="73"/>
      <c r="B435" s="40" t="s">
        <v>1236</v>
      </c>
      <c r="C435" s="41" t="s">
        <v>1235</v>
      </c>
      <c r="D435" s="42" t="s">
        <v>1237</v>
      </c>
      <c r="E435" s="42" t="s">
        <v>1085</v>
      </c>
      <c r="F435" s="44"/>
      <c r="G435" s="119"/>
      <c r="H435" s="120"/>
      <c r="I435" s="119"/>
      <c r="J435" s="26">
        <f>ROUND(I435*$J$3,2)</f>
        <v>0</v>
      </c>
      <c r="K435" s="27">
        <f>ROUND(I435*(1-$M$6),2)</f>
        <v>0</v>
      </c>
      <c r="L435" s="26">
        <f>ROUND(I435*$J$3*(1-$M$6)/1.2,2)</f>
        <v>0</v>
      </c>
      <c r="M435" s="26">
        <f>ROUND(J435*(1-$M$6),2)</f>
        <v>0</v>
      </c>
    </row>
    <row r="436" spans="1:13" outlineLevel="1" x14ac:dyDescent="0.25">
      <c r="A436" s="73"/>
      <c r="B436" s="90"/>
      <c r="C436" s="90"/>
      <c r="D436" s="100"/>
      <c r="E436" s="75"/>
      <c r="F436" s="44"/>
      <c r="G436" s="47"/>
      <c r="H436" s="44"/>
      <c r="I436" s="47"/>
      <c r="J436" s="31"/>
    </row>
    <row r="437" spans="1:13" outlineLevel="1" x14ac:dyDescent="0.25">
      <c r="A437" s="91"/>
      <c r="B437" s="91" t="s">
        <v>1094</v>
      </c>
      <c r="C437" s="92"/>
      <c r="D437" s="93"/>
      <c r="E437" s="94"/>
      <c r="F437" s="95"/>
      <c r="G437" s="94"/>
      <c r="H437" s="95"/>
      <c r="I437" s="94"/>
      <c r="J437" s="94"/>
      <c r="K437" s="94"/>
      <c r="L437" s="94"/>
      <c r="M437" s="94"/>
    </row>
    <row r="438" spans="1:13" ht="26.4" outlineLevel="1" x14ac:dyDescent="0.25">
      <c r="A438" s="73"/>
      <c r="B438" s="61">
        <v>264057</v>
      </c>
      <c r="C438" s="61">
        <v>264057</v>
      </c>
      <c r="D438" s="42" t="s">
        <v>1095</v>
      </c>
      <c r="E438" s="42" t="s">
        <v>1096</v>
      </c>
      <c r="F438" s="126" t="s">
        <v>982</v>
      </c>
      <c r="G438" s="119">
        <v>6.462715423728814</v>
      </c>
      <c r="H438" s="120">
        <f>I438/G438-1</f>
        <v>0.10000000000000009</v>
      </c>
      <c r="I438" s="119">
        <v>7.1089869661016953</v>
      </c>
      <c r="J438" s="26">
        <f>ROUND(I438*$J$3,2)</f>
        <v>611.14</v>
      </c>
      <c r="K438" s="27">
        <f>ROUND(I438*(1-$M$6),2)</f>
        <v>6.04</v>
      </c>
      <c r="L438" s="26">
        <f>ROUND(I438*$J$3*(1-$M$6)/1.2,2)</f>
        <v>432.89</v>
      </c>
      <c r="M438" s="26">
        <f>ROUND(J438*(1-$M$6),2)</f>
        <v>519.47</v>
      </c>
    </row>
    <row r="439" spans="1:13" ht="26.4" outlineLevel="1" x14ac:dyDescent="0.25">
      <c r="A439" s="73"/>
      <c r="B439" s="61">
        <v>264058</v>
      </c>
      <c r="C439" s="61">
        <v>264058</v>
      </c>
      <c r="D439" s="42" t="s">
        <v>1097</v>
      </c>
      <c r="E439" s="42" t="s">
        <v>1098</v>
      </c>
      <c r="F439" s="126" t="s">
        <v>982</v>
      </c>
      <c r="G439" s="119">
        <v>6.0296468644067787</v>
      </c>
      <c r="H439" s="120">
        <f>I439/G439-1</f>
        <v>9.9999999999999867E-2</v>
      </c>
      <c r="I439" s="119">
        <v>6.6326115508474563</v>
      </c>
      <c r="J439" s="26">
        <f>ROUND(I439*$J$3,2)</f>
        <v>570.19000000000005</v>
      </c>
      <c r="K439" s="27">
        <f>ROUND(I439*(1-$M$6),2)</f>
        <v>5.64</v>
      </c>
      <c r="L439" s="26">
        <f>ROUND(I439*$J$3*(1-$M$6)/1.2,2)</f>
        <v>403.88</v>
      </c>
      <c r="M439" s="26">
        <f>ROUND(J439*(1-$M$6),2)</f>
        <v>484.66</v>
      </c>
    </row>
    <row r="440" spans="1:13" ht="26.4" outlineLevel="1" x14ac:dyDescent="0.25">
      <c r="A440" s="73"/>
      <c r="B440" s="61">
        <v>244356</v>
      </c>
      <c r="C440" s="61">
        <v>244356</v>
      </c>
      <c r="D440" s="42" t="s">
        <v>1099</v>
      </c>
      <c r="E440" s="42" t="s">
        <v>1100</v>
      </c>
      <c r="F440" s="126" t="s">
        <v>982</v>
      </c>
      <c r="G440" s="119">
        <v>10.449167033898306</v>
      </c>
      <c r="H440" s="120">
        <f>I440/G440-1</f>
        <v>0.10000000000000009</v>
      </c>
      <c r="I440" s="119">
        <v>11.494083737288136</v>
      </c>
      <c r="J440" s="26">
        <f>ROUND(I440*$J$3,2)</f>
        <v>988.12</v>
      </c>
      <c r="K440" s="27">
        <f>ROUND(I440*(1-$M$6),2)</f>
        <v>9.77</v>
      </c>
      <c r="L440" s="26">
        <f>ROUND(I440*$J$3*(1-$M$6)/1.2,2)</f>
        <v>699.92</v>
      </c>
      <c r="M440" s="26">
        <f>ROUND(J440*(1-$M$6),2)</f>
        <v>839.9</v>
      </c>
    </row>
    <row r="441" spans="1:13" ht="39.6" outlineLevel="1" x14ac:dyDescent="0.25">
      <c r="A441" s="73"/>
      <c r="B441" s="61">
        <v>244358</v>
      </c>
      <c r="C441" s="61">
        <v>244358</v>
      </c>
      <c r="D441" s="42" t="s">
        <v>1101</v>
      </c>
      <c r="E441" s="42" t="s">
        <v>1102</v>
      </c>
      <c r="F441" s="126" t="s">
        <v>1499</v>
      </c>
      <c r="G441" s="119">
        <v>11.742686440677968</v>
      </c>
      <c r="H441" s="120">
        <f>I441/G441-1</f>
        <v>9.9999999999999867E-2</v>
      </c>
      <c r="I441" s="119">
        <v>12.916955084745764</v>
      </c>
      <c r="J441" s="26">
        <f>ROUND(I441*$J$3,2)</f>
        <v>1110.44</v>
      </c>
      <c r="K441" s="27">
        <f>ROUND(I441*(1-$M$6),2)</f>
        <v>10.98</v>
      </c>
      <c r="L441" s="26">
        <f>ROUND(I441*$J$3*(1-$M$6)/1.2,2)</f>
        <v>786.56</v>
      </c>
      <c r="M441" s="26">
        <f>ROUND(J441*(1-$M$6),2)</f>
        <v>943.87</v>
      </c>
    </row>
    <row r="442" spans="1:13" outlineLevel="1" x14ac:dyDescent="0.25">
      <c r="A442" s="73"/>
      <c r="B442" s="90"/>
      <c r="C442" s="90"/>
      <c r="D442" s="74"/>
      <c r="E442" s="75"/>
      <c r="F442" s="44"/>
      <c r="G442" s="47"/>
      <c r="H442" s="44"/>
      <c r="I442" s="47"/>
      <c r="J442" s="31"/>
    </row>
    <row r="443" spans="1:13" outlineLevel="1" x14ac:dyDescent="0.25">
      <c r="A443" s="91"/>
      <c r="B443" s="91" t="s">
        <v>1103</v>
      </c>
      <c r="C443" s="92"/>
      <c r="D443" s="93"/>
      <c r="E443" s="94"/>
      <c r="F443" s="95"/>
      <c r="G443" s="94"/>
      <c r="H443" s="95"/>
      <c r="I443" s="94"/>
      <c r="J443" s="94"/>
      <c r="K443" s="94"/>
      <c r="L443" s="94"/>
      <c r="M443" s="94"/>
    </row>
    <row r="444" spans="1:13" ht="52.8" outlineLevel="1" x14ac:dyDescent="0.25">
      <c r="A444" s="73"/>
      <c r="B444" s="88" t="s">
        <v>1104</v>
      </c>
      <c r="C444" s="61" t="s">
        <v>1105</v>
      </c>
      <c r="D444" s="42" t="s">
        <v>1106</v>
      </c>
      <c r="E444" s="42" t="s">
        <v>1107</v>
      </c>
      <c r="F444" s="126" t="s">
        <v>1500</v>
      </c>
      <c r="G444" s="119">
        <v>78.646416326694919</v>
      </c>
      <c r="H444" s="120">
        <f>I444/G444-1</f>
        <v>9.9999999999999867E-2</v>
      </c>
      <c r="I444" s="119">
        <v>86.511057959364408</v>
      </c>
      <c r="J444" s="26">
        <f>ROUND(I444*$J$3,2)</f>
        <v>7437.13</v>
      </c>
      <c r="K444" s="27">
        <f>ROUND(I444*(1-$M$6),2)</f>
        <v>73.53</v>
      </c>
      <c r="L444" s="26">
        <f>ROUND(I444*$J$3*(1-$M$6)/1.2,2)</f>
        <v>5267.97</v>
      </c>
      <c r="M444" s="26">
        <f>ROUND(J444*(1-$M$6),2)</f>
        <v>6321.56</v>
      </c>
    </row>
    <row r="445" spans="1:13" ht="39.6" outlineLevel="1" x14ac:dyDescent="0.25">
      <c r="A445" s="39"/>
      <c r="B445" s="88" t="s">
        <v>1109</v>
      </c>
      <c r="C445" s="61" t="s">
        <v>1110</v>
      </c>
      <c r="D445" s="42" t="s">
        <v>1111</v>
      </c>
      <c r="E445" s="42" t="s">
        <v>1112</v>
      </c>
      <c r="F445" s="44"/>
      <c r="G445" s="119"/>
      <c r="H445" s="120"/>
      <c r="I445" s="119"/>
      <c r="J445" s="26">
        <f>ROUND(I445*$J$3,2)</f>
        <v>0</v>
      </c>
      <c r="K445" s="27">
        <f>ROUND(I445*(1-$M$6),2)</f>
        <v>0</v>
      </c>
      <c r="L445" s="26">
        <f>ROUND(I445*$J$3*(1-$M$6)/1.2,2)</f>
        <v>0</v>
      </c>
      <c r="M445" s="26">
        <f>ROUND(J445*(1-$M$6),2)</f>
        <v>0</v>
      </c>
    </row>
    <row r="446" spans="1:13" ht="39.6" outlineLevel="1" x14ac:dyDescent="0.25">
      <c r="A446" s="73"/>
      <c r="B446" s="88" t="s">
        <v>1113</v>
      </c>
      <c r="C446" s="61" t="s">
        <v>1114</v>
      </c>
      <c r="D446" s="42" t="s">
        <v>1115</v>
      </c>
      <c r="E446" s="42" t="s">
        <v>1116</v>
      </c>
      <c r="F446" s="126" t="s">
        <v>1501</v>
      </c>
      <c r="G446" s="119">
        <v>87.944231730508477</v>
      </c>
      <c r="H446" s="120">
        <f>I446/G446-1</f>
        <v>9.9999999999999867E-2</v>
      </c>
      <c r="I446" s="119">
        <v>96.738654903559322</v>
      </c>
      <c r="J446" s="26">
        <f>ROUND(I446*$J$3,2)</f>
        <v>8316.3700000000008</v>
      </c>
      <c r="K446" s="27">
        <f>ROUND(I446*(1-$M$6),2)</f>
        <v>82.23</v>
      </c>
      <c r="L446" s="26">
        <f>ROUND(I446*$J$3*(1-$M$6)/1.2,2)</f>
        <v>5890.76</v>
      </c>
      <c r="M446" s="26">
        <f>ROUND(J446*(1-$M$6),2)</f>
        <v>7068.91</v>
      </c>
    </row>
    <row r="447" spans="1:13" ht="39.6" outlineLevel="1" x14ac:dyDescent="0.25">
      <c r="A447" s="73"/>
      <c r="B447" s="88" t="s">
        <v>1117</v>
      </c>
      <c r="C447" s="61" t="s">
        <v>1118</v>
      </c>
      <c r="D447" s="42" t="s">
        <v>1119</v>
      </c>
      <c r="E447" s="42" t="s">
        <v>1112</v>
      </c>
      <c r="F447" s="126" t="s">
        <v>1108</v>
      </c>
      <c r="G447" s="119">
        <v>64.958285120338999</v>
      </c>
      <c r="H447" s="120">
        <f>I447/G447-1</f>
        <v>9.9999999999999867E-2</v>
      </c>
      <c r="I447" s="119">
        <v>71.454113632372895</v>
      </c>
      <c r="J447" s="26">
        <f>ROUND(I447*$J$3,2)</f>
        <v>6142.72</v>
      </c>
      <c r="K447" s="27">
        <f>ROUND(I447*(1-$M$6),2)</f>
        <v>60.74</v>
      </c>
      <c r="L447" s="26">
        <f>ROUND(I447*$J$3*(1-$M$6)/1.2,2)</f>
        <v>4351.1000000000004</v>
      </c>
      <c r="M447" s="26">
        <f>ROUND(J447*(1-$M$6),2)</f>
        <v>5221.3100000000004</v>
      </c>
    </row>
    <row r="448" spans="1:13" outlineLevel="1" x14ac:dyDescent="0.25">
      <c r="A448" s="39"/>
      <c r="B448" s="45"/>
      <c r="C448" s="45"/>
      <c r="D448" s="46"/>
      <c r="E448" s="47"/>
      <c r="F448" s="44"/>
      <c r="G448" s="47"/>
      <c r="H448" s="44"/>
      <c r="I448" s="47"/>
      <c r="J448" s="31"/>
    </row>
    <row r="449" spans="1:13" outlineLevel="1" x14ac:dyDescent="0.25">
      <c r="A449" s="91"/>
      <c r="B449" s="91" t="s">
        <v>1120</v>
      </c>
      <c r="C449" s="92"/>
      <c r="D449" s="93"/>
      <c r="E449" s="94"/>
      <c r="F449" s="95"/>
      <c r="G449" s="94"/>
      <c r="H449" s="95"/>
      <c r="I449" s="94"/>
      <c r="J449" s="94"/>
      <c r="K449" s="94"/>
      <c r="L449" s="94"/>
      <c r="M449" s="94"/>
    </row>
    <row r="450" spans="1:13" ht="52.8" outlineLevel="1" x14ac:dyDescent="0.25">
      <c r="A450" s="73"/>
      <c r="B450" s="88" t="s">
        <v>1121</v>
      </c>
      <c r="C450" s="61" t="s">
        <v>1122</v>
      </c>
      <c r="D450" s="42" t="s">
        <v>1123</v>
      </c>
      <c r="E450" s="42" t="s">
        <v>1107</v>
      </c>
      <c r="F450" s="126" t="s">
        <v>1502</v>
      </c>
      <c r="G450" s="119" t="s">
        <v>1558</v>
      </c>
      <c r="H450" s="120"/>
      <c r="I450" s="119" t="s">
        <v>1558</v>
      </c>
      <c r="J450" s="26"/>
      <c r="K450" s="27"/>
      <c r="L450" s="26"/>
      <c r="M450" s="26"/>
    </row>
    <row r="451" spans="1:13" ht="39.6" outlineLevel="1" x14ac:dyDescent="0.25">
      <c r="A451" s="73"/>
      <c r="B451" s="88" t="s">
        <v>1125</v>
      </c>
      <c r="C451" s="61" t="s">
        <v>1126</v>
      </c>
      <c r="D451" s="42" t="s">
        <v>1127</v>
      </c>
      <c r="E451" s="42" t="s">
        <v>1128</v>
      </c>
      <c r="F451" s="126" t="s">
        <v>1124</v>
      </c>
      <c r="G451" s="119" t="s">
        <v>1558</v>
      </c>
      <c r="H451" s="120"/>
      <c r="I451" s="119" t="s">
        <v>1558</v>
      </c>
      <c r="J451" s="26"/>
      <c r="K451" s="27"/>
      <c r="L451" s="26"/>
      <c r="M451" s="26"/>
    </row>
    <row r="452" spans="1:13" ht="26.4" outlineLevel="1" x14ac:dyDescent="0.25">
      <c r="A452" s="73"/>
      <c r="B452" s="88" t="s">
        <v>1129</v>
      </c>
      <c r="C452" s="61" t="s">
        <v>1130</v>
      </c>
      <c r="D452" s="42" t="s">
        <v>1131</v>
      </c>
      <c r="E452" s="42" t="s">
        <v>1132</v>
      </c>
      <c r="F452" s="126" t="s">
        <v>1503</v>
      </c>
      <c r="G452" s="119" t="s">
        <v>1558</v>
      </c>
      <c r="H452" s="120"/>
      <c r="I452" s="119" t="s">
        <v>1558</v>
      </c>
      <c r="J452" s="26"/>
      <c r="K452" s="27"/>
      <c r="L452" s="26"/>
      <c r="M452" s="26"/>
    </row>
    <row r="453" spans="1:13" outlineLevel="1" x14ac:dyDescent="0.25">
      <c r="A453" s="39"/>
      <c r="B453" s="45"/>
      <c r="C453" s="45"/>
      <c r="D453" s="46"/>
      <c r="E453" s="47"/>
      <c r="F453" s="44"/>
      <c r="G453" s="47"/>
      <c r="H453" s="44"/>
      <c r="I453" s="47"/>
      <c r="J453" s="31"/>
    </row>
    <row r="454" spans="1:13" x14ac:dyDescent="0.25">
      <c r="A454" s="39"/>
      <c r="B454" s="45"/>
      <c r="C454" s="45"/>
      <c r="D454" s="46"/>
      <c r="E454" s="47"/>
      <c r="F454" s="44"/>
      <c r="G454" s="47"/>
      <c r="H454" s="44"/>
      <c r="I454" s="47"/>
      <c r="J454" s="31"/>
    </row>
    <row r="455" spans="1:13" ht="17.399999999999999" x14ac:dyDescent="0.3">
      <c r="A455" s="143" t="s">
        <v>1133</v>
      </c>
      <c r="B455" s="102"/>
      <c r="C455" s="102"/>
      <c r="D455" s="103"/>
      <c r="E455" s="104"/>
      <c r="F455" s="102"/>
      <c r="G455" s="103"/>
      <c r="H455" s="102"/>
      <c r="I455" s="103"/>
      <c r="J455" s="103"/>
      <c r="K455" s="103"/>
      <c r="L455" s="103"/>
      <c r="M455" s="103"/>
    </row>
    <row r="456" spans="1:13" outlineLevel="1" x14ac:dyDescent="0.25">
      <c r="A456" s="101"/>
      <c r="B456" s="101" t="s">
        <v>1134</v>
      </c>
      <c r="C456" s="102"/>
      <c r="D456" s="103"/>
      <c r="E456" s="104"/>
      <c r="F456" s="102"/>
      <c r="G456" s="103"/>
      <c r="H456" s="102"/>
      <c r="I456" s="103"/>
      <c r="J456" s="103"/>
      <c r="K456" s="103"/>
      <c r="L456" s="103"/>
      <c r="M456" s="103"/>
    </row>
    <row r="457" spans="1:13" ht="26.4" outlineLevel="1" x14ac:dyDescent="0.25">
      <c r="A457" s="73"/>
      <c r="B457" s="88" t="s">
        <v>1135</v>
      </c>
      <c r="C457" s="61" t="s">
        <v>1136</v>
      </c>
      <c r="D457" s="42" t="s">
        <v>1137</v>
      </c>
      <c r="E457" s="42" t="s">
        <v>1138</v>
      </c>
      <c r="F457" s="126" t="s">
        <v>1282</v>
      </c>
      <c r="G457" s="119">
        <v>10.660149152542372</v>
      </c>
      <c r="H457" s="120">
        <f>I457/G457-1</f>
        <v>0.10000000000000009</v>
      </c>
      <c r="I457" s="119">
        <v>11.72616406779661</v>
      </c>
      <c r="J457" s="26">
        <f>ROUND(I457*$J$3,2)</f>
        <v>1008.07</v>
      </c>
      <c r="K457" s="27">
        <f>ROUND(I457*(1-$M$6),2)</f>
        <v>9.9700000000000006</v>
      </c>
      <c r="L457" s="26">
        <f>ROUND(I457*$J$3*(1-$M$6)/1.2,2)</f>
        <v>714.05</v>
      </c>
      <c r="M457" s="26">
        <f>ROUND(J457*(1-$M$6),2)</f>
        <v>856.86</v>
      </c>
    </row>
    <row r="458" spans="1:13" outlineLevel="1" x14ac:dyDescent="0.25">
      <c r="A458" s="39"/>
      <c r="B458" s="45"/>
      <c r="C458" s="45"/>
      <c r="D458" s="46"/>
      <c r="E458" s="47"/>
      <c r="F458" s="44"/>
      <c r="G458" s="47"/>
      <c r="H458" s="44"/>
      <c r="I458" s="47"/>
      <c r="J458" s="31"/>
    </row>
    <row r="459" spans="1:13" outlineLevel="1" x14ac:dyDescent="0.25">
      <c r="A459" s="101"/>
      <c r="B459" s="101" t="s">
        <v>1139</v>
      </c>
      <c r="C459" s="102"/>
      <c r="D459" s="103"/>
      <c r="E459" s="103"/>
      <c r="F459" s="102"/>
      <c r="G459" s="103"/>
      <c r="H459" s="102"/>
      <c r="I459" s="103"/>
      <c r="J459" s="103"/>
      <c r="K459" s="103"/>
      <c r="L459" s="103"/>
      <c r="M459" s="103"/>
    </row>
    <row r="460" spans="1:13" ht="26.4" outlineLevel="1" x14ac:dyDescent="0.25">
      <c r="A460" s="73"/>
      <c r="B460" s="88" t="s">
        <v>1140</v>
      </c>
      <c r="C460" s="61" t="s">
        <v>1141</v>
      </c>
      <c r="D460" s="42" t="s">
        <v>1142</v>
      </c>
      <c r="E460" s="128" t="s">
        <v>1287</v>
      </c>
      <c r="F460" s="126" t="s">
        <v>1283</v>
      </c>
      <c r="G460" s="119">
        <v>14.224636525423728</v>
      </c>
      <c r="H460" s="120">
        <f>I460/G460-1</f>
        <v>0.10000000000000009</v>
      </c>
      <c r="I460" s="119">
        <v>15.647100177966101</v>
      </c>
      <c r="J460" s="26">
        <f>ROUND(I460*$J$3,2)</f>
        <v>1345.14</v>
      </c>
      <c r="K460" s="27">
        <f>ROUND(I460*(1-$M$6),2)</f>
        <v>13.3</v>
      </c>
      <c r="L460" s="26">
        <f>ROUND(I460*$J$3*(1-$M$6)/1.2,2)</f>
        <v>952.81</v>
      </c>
      <c r="M460" s="26">
        <f>ROUND(J460*(1-$M$6),2)</f>
        <v>1143.3699999999999</v>
      </c>
    </row>
    <row r="461" spans="1:13" ht="26.4" outlineLevel="1" x14ac:dyDescent="0.25">
      <c r="A461" s="73"/>
      <c r="B461" s="88" t="s">
        <v>1143</v>
      </c>
      <c r="C461" s="61" t="s">
        <v>1144</v>
      </c>
      <c r="D461" s="42" t="s">
        <v>1145</v>
      </c>
      <c r="E461" s="128" t="s">
        <v>1288</v>
      </c>
      <c r="F461" s="126" t="s">
        <v>1284</v>
      </c>
      <c r="G461" s="119">
        <v>7.2175872355932205</v>
      </c>
      <c r="H461" s="120">
        <f>I461/G461-1</f>
        <v>0.10000000000000009</v>
      </c>
      <c r="I461" s="119">
        <v>7.9393459591525426</v>
      </c>
      <c r="J461" s="26">
        <f>ROUND(I461*$J$3,2)</f>
        <v>682.52</v>
      </c>
      <c r="K461" s="27">
        <f>ROUND(I461*(1-$M$6),2)</f>
        <v>6.75</v>
      </c>
      <c r="L461" s="26">
        <f>ROUND(I461*$J$3*(1-$M$6)/1.2,2)</f>
        <v>483.46</v>
      </c>
      <c r="M461" s="26">
        <f>ROUND(J461*(1-$M$6),2)</f>
        <v>580.14</v>
      </c>
    </row>
    <row r="462" spans="1:13" ht="39.6" outlineLevel="1" x14ac:dyDescent="0.25">
      <c r="A462" s="73"/>
      <c r="B462" s="88" t="s">
        <v>1560</v>
      </c>
      <c r="C462" s="61" t="s">
        <v>1559</v>
      </c>
      <c r="D462" s="42" t="s">
        <v>1575</v>
      </c>
      <c r="E462" s="128" t="s">
        <v>1561</v>
      </c>
      <c r="F462" s="126" t="s">
        <v>1284</v>
      </c>
      <c r="G462" s="136">
        <v>12.76</v>
      </c>
      <c r="H462" s="120">
        <f>I462/G462-1</f>
        <v>-0.45258620689655171</v>
      </c>
      <c r="I462" s="119">
        <v>6.9849999999999994</v>
      </c>
      <c r="J462" s="26">
        <f>ROUND(I462*$J$3,2)</f>
        <v>600.48</v>
      </c>
      <c r="K462" s="27">
        <f>ROUND(I462*(1-$M$6),2)</f>
        <v>5.94</v>
      </c>
      <c r="L462" s="26">
        <f>ROUND(I462*$J$3*(1-$M$6)/1.2,2)</f>
        <v>425.34</v>
      </c>
      <c r="M462" s="26">
        <f>ROUND(J462*(1-$M$6),2)</f>
        <v>510.41</v>
      </c>
    </row>
    <row r="463" spans="1:13" ht="14.4" outlineLevel="1" x14ac:dyDescent="0.25">
      <c r="A463" s="73"/>
      <c r="B463" s="88"/>
      <c r="C463" s="61"/>
      <c r="D463" s="42"/>
      <c r="E463" s="128"/>
      <c r="F463" s="126"/>
      <c r="G463" s="126"/>
      <c r="H463" s="126"/>
      <c r="I463" s="126"/>
      <c r="J463" s="126"/>
      <c r="K463" s="126"/>
      <c r="L463" s="138"/>
      <c r="M463" s="126"/>
    </row>
    <row r="464" spans="1:13" outlineLevel="1" x14ac:dyDescent="0.25">
      <c r="A464" s="101" t="s">
        <v>1563</v>
      </c>
      <c r="B464" s="101"/>
      <c r="C464" s="102"/>
      <c r="D464" s="103"/>
      <c r="E464" s="103"/>
      <c r="F464" s="102"/>
      <c r="G464" s="103"/>
      <c r="H464" s="102"/>
      <c r="I464" s="103"/>
      <c r="J464" s="103"/>
      <c r="K464" s="103"/>
      <c r="L464" s="103"/>
      <c r="M464" s="103"/>
    </row>
    <row r="465" spans="1:13" ht="26.4" outlineLevel="1" x14ac:dyDescent="0.25">
      <c r="A465" s="73" t="s">
        <v>77</v>
      </c>
      <c r="B465" s="88" t="s">
        <v>1565</v>
      </c>
      <c r="C465" s="61" t="s">
        <v>1564</v>
      </c>
      <c r="D465" s="42" t="s">
        <v>1568</v>
      </c>
      <c r="E465" s="128" t="s">
        <v>1566</v>
      </c>
      <c r="F465" s="145" t="s">
        <v>1567</v>
      </c>
      <c r="G465" s="136">
        <v>5.16</v>
      </c>
      <c r="H465" s="120">
        <f>I465/G465-1</f>
        <v>0.10099127906976735</v>
      </c>
      <c r="I465" s="119">
        <v>5.6811150000000001</v>
      </c>
      <c r="J465" s="26">
        <f>ROUND(I465*$J$3,2)</f>
        <v>488.39</v>
      </c>
      <c r="K465" s="27">
        <f>ROUND(I465*(1-$M$6),2)</f>
        <v>4.83</v>
      </c>
      <c r="L465" s="26">
        <f>ROUND(I465*$J$3*(1-$M$6)/1.2,2)</f>
        <v>345.94</v>
      </c>
      <c r="M465" s="26">
        <f>ROUND(J465*(1-$M$6),2)</f>
        <v>415.13</v>
      </c>
    </row>
    <row r="466" spans="1:13" outlineLevel="1" x14ac:dyDescent="0.25">
      <c r="A466" s="39"/>
      <c r="B466" s="45"/>
      <c r="C466" s="45"/>
      <c r="D466" s="46"/>
      <c r="E466" s="47"/>
      <c r="F466" s="44"/>
      <c r="G466" s="47"/>
      <c r="H466" s="44"/>
      <c r="I466" s="47"/>
      <c r="J466" s="31"/>
    </row>
    <row r="467" spans="1:13" outlineLevel="1" x14ac:dyDescent="0.25">
      <c r="A467" s="101" t="s">
        <v>1569</v>
      </c>
      <c r="B467" s="101"/>
      <c r="C467" s="102"/>
      <c r="D467" s="103"/>
      <c r="E467" s="103"/>
      <c r="F467" s="102"/>
      <c r="G467" s="103"/>
      <c r="H467" s="102"/>
      <c r="I467" s="103"/>
      <c r="J467" s="103"/>
      <c r="K467" s="103"/>
      <c r="L467" s="103"/>
      <c r="M467" s="103"/>
    </row>
    <row r="468" spans="1:13" ht="39.6" outlineLevel="1" x14ac:dyDescent="0.25">
      <c r="A468" s="73" t="s">
        <v>77</v>
      </c>
      <c r="B468" s="88" t="s">
        <v>1570</v>
      </c>
      <c r="C468" s="61" t="s">
        <v>1571</v>
      </c>
      <c r="D468" s="42" t="s">
        <v>1573</v>
      </c>
      <c r="E468" s="128" t="s">
        <v>1572</v>
      </c>
      <c r="F468" s="145" t="s">
        <v>1567</v>
      </c>
      <c r="G468" s="136">
        <v>5.16</v>
      </c>
      <c r="H468" s="137"/>
      <c r="I468" s="119">
        <v>14.037704999999999</v>
      </c>
      <c r="J468" s="26">
        <f>ROUND(I468*$J$3,2)</f>
        <v>1206.79</v>
      </c>
      <c r="K468" s="27">
        <f>ROUND(I468*(1-$M$6),2)</f>
        <v>11.93</v>
      </c>
      <c r="L468" s="26">
        <f>ROUND(I468*$J$3*(1-$M$6)/1.2,2)</f>
        <v>854.81</v>
      </c>
      <c r="M468" s="26">
        <f>ROUND(J468*(1-$M$6),2)</f>
        <v>1025.77</v>
      </c>
    </row>
    <row r="469" spans="1:13" outlineLevel="1" x14ac:dyDescent="0.25">
      <c r="A469" s="39"/>
      <c r="B469" s="45"/>
      <c r="C469" s="45"/>
      <c r="D469" s="46"/>
      <c r="E469" s="47"/>
      <c r="F469" s="44"/>
      <c r="G469" s="47"/>
      <c r="H469" s="44"/>
      <c r="I469" s="47"/>
      <c r="J469" s="31"/>
    </row>
    <row r="470" spans="1:13" outlineLevel="1" x14ac:dyDescent="0.25">
      <c r="A470" s="101"/>
      <c r="B470" s="101" t="s">
        <v>1146</v>
      </c>
      <c r="C470" s="102"/>
      <c r="D470" s="103"/>
      <c r="E470" s="103"/>
      <c r="F470" s="102"/>
      <c r="G470" s="103"/>
      <c r="H470" s="102"/>
      <c r="I470" s="103"/>
      <c r="J470" s="103"/>
      <c r="K470" s="103"/>
      <c r="L470" s="103"/>
      <c r="M470" s="103"/>
    </row>
    <row r="471" spans="1:13" ht="26.4" outlineLevel="1" x14ac:dyDescent="0.25">
      <c r="A471" s="73"/>
      <c r="B471" s="88" t="s">
        <v>1147</v>
      </c>
      <c r="C471" s="61" t="s">
        <v>1148</v>
      </c>
      <c r="D471" s="42" t="s">
        <v>1149</v>
      </c>
      <c r="E471" s="127" t="s">
        <v>1286</v>
      </c>
      <c r="F471" s="126" t="s">
        <v>1285</v>
      </c>
      <c r="G471" s="119">
        <v>119.92917643855931</v>
      </c>
      <c r="H471" s="120">
        <f>I471/G471-1</f>
        <v>0.10000000000000009</v>
      </c>
      <c r="I471" s="119">
        <v>131.92209408241524</v>
      </c>
      <c r="J471" s="26">
        <f>ROUND(I471*$J$3,2)</f>
        <v>11341</v>
      </c>
      <c r="K471" s="27">
        <f>ROUND(I471*(1-$M$6),2)</f>
        <v>112.13</v>
      </c>
      <c r="L471" s="26">
        <f>ROUND(I471*$J$3*(1-$M$6)/1.2,2)</f>
        <v>8033.21</v>
      </c>
      <c r="M471" s="26">
        <f>ROUND(J471*(1-$M$6),2)</f>
        <v>9639.85</v>
      </c>
    </row>
    <row r="472" spans="1:13" outlineLevel="1" x14ac:dyDescent="0.25">
      <c r="A472" s="39"/>
      <c r="B472" s="45"/>
      <c r="C472" s="45"/>
      <c r="D472" s="46"/>
      <c r="E472" s="47"/>
      <c r="F472" s="44"/>
      <c r="G472" s="47"/>
      <c r="H472" s="44"/>
      <c r="I472" s="47"/>
      <c r="J472" s="31"/>
    </row>
    <row r="473" spans="1:13" outlineLevel="1" x14ac:dyDescent="0.25">
      <c r="A473" s="101"/>
      <c r="B473" s="101" t="s">
        <v>1150</v>
      </c>
      <c r="C473" s="102"/>
      <c r="D473" s="103"/>
      <c r="E473" s="103"/>
      <c r="F473" s="102"/>
      <c r="G473" s="103"/>
      <c r="H473" s="102"/>
      <c r="I473" s="103"/>
      <c r="J473" s="103"/>
      <c r="K473" s="103"/>
      <c r="L473" s="103"/>
      <c r="M473" s="103"/>
    </row>
    <row r="474" spans="1:13" ht="26.4" outlineLevel="1" x14ac:dyDescent="0.25">
      <c r="A474" s="73"/>
      <c r="B474" s="88" t="s">
        <v>1151</v>
      </c>
      <c r="C474" s="61" t="s">
        <v>1152</v>
      </c>
      <c r="D474" s="42" t="s">
        <v>1153</v>
      </c>
      <c r="E474" s="128" t="s">
        <v>1288</v>
      </c>
      <c r="F474" s="126" t="s">
        <v>1289</v>
      </c>
      <c r="G474" s="119">
        <v>9.8264921758474593</v>
      </c>
      <c r="H474" s="120">
        <f>I474/G474-1</f>
        <v>9.9999999999999867E-2</v>
      </c>
      <c r="I474" s="119">
        <v>10.809141393432204</v>
      </c>
      <c r="J474" s="26">
        <f>ROUND(I474*$J$3,2)</f>
        <v>929.23</v>
      </c>
      <c r="K474" s="27">
        <f>ROUND(I474*(1-$M$6),2)</f>
        <v>9.19</v>
      </c>
      <c r="L474" s="26">
        <f>ROUND(I474*$J$3*(1-$M$6)/1.2,2)</f>
        <v>658.21</v>
      </c>
      <c r="M474" s="26">
        <f>ROUND(J474*(1-$M$6),2)</f>
        <v>789.85</v>
      </c>
    </row>
    <row r="475" spans="1:13" outlineLevel="1" x14ac:dyDescent="0.25">
      <c r="A475" s="39"/>
      <c r="B475" s="45"/>
      <c r="C475" s="45"/>
      <c r="D475" s="46"/>
      <c r="E475" s="47"/>
      <c r="F475" s="44"/>
      <c r="G475" s="47"/>
      <c r="H475" s="44"/>
      <c r="I475" s="47"/>
      <c r="J475" s="31"/>
    </row>
    <row r="476" spans="1:13" outlineLevel="1" x14ac:dyDescent="0.25">
      <c r="A476" s="101"/>
      <c r="B476" s="101" t="s">
        <v>1154</v>
      </c>
      <c r="C476" s="102"/>
      <c r="D476" s="103"/>
      <c r="E476" s="103"/>
      <c r="F476" s="102"/>
      <c r="G476" s="103"/>
      <c r="H476" s="102"/>
      <c r="I476" s="103"/>
      <c r="J476" s="103"/>
      <c r="K476" s="103"/>
      <c r="L476" s="103"/>
      <c r="M476" s="103"/>
    </row>
    <row r="477" spans="1:13" ht="26.4" outlineLevel="1" x14ac:dyDescent="0.25">
      <c r="A477" s="73"/>
      <c r="B477" s="88" t="s">
        <v>1155</v>
      </c>
      <c r="C477" s="61" t="s">
        <v>1156</v>
      </c>
      <c r="D477" s="42" t="s">
        <v>1291</v>
      </c>
      <c r="E477" s="105"/>
      <c r="F477" s="126" t="s">
        <v>1290</v>
      </c>
      <c r="G477" s="119">
        <v>9.3437872970338987</v>
      </c>
      <c r="H477" s="120">
        <f>I477/G477-1</f>
        <v>0.10000000000000009</v>
      </c>
      <c r="I477" s="119">
        <v>10.278166026737289</v>
      </c>
      <c r="J477" s="26">
        <f>ROUND(I477*$J$3,2)</f>
        <v>883.59</v>
      </c>
      <c r="K477" s="27">
        <f>ROUND(I477*(1-$M$6),2)</f>
        <v>8.74</v>
      </c>
      <c r="L477" s="26">
        <f>ROUND(I477*$J$3*(1-$M$6)/1.2,2)</f>
        <v>625.87</v>
      </c>
      <c r="M477" s="26">
        <f>ROUND(J477*(1-$M$6),2)</f>
        <v>751.05</v>
      </c>
    </row>
    <row r="478" spans="1:13" outlineLevel="1" x14ac:dyDescent="0.25">
      <c r="A478" s="39"/>
      <c r="B478" s="45"/>
      <c r="C478" s="45"/>
      <c r="D478" s="46"/>
      <c r="E478" s="47"/>
      <c r="F478" s="44"/>
      <c r="G478" s="47"/>
      <c r="H478" s="44"/>
      <c r="I478" s="47"/>
      <c r="J478" s="31"/>
    </row>
    <row r="479" spans="1:13" outlineLevel="1" x14ac:dyDescent="0.25">
      <c r="A479" s="101"/>
      <c r="B479" s="101" t="s">
        <v>1157</v>
      </c>
      <c r="C479" s="102"/>
      <c r="D479" s="103"/>
      <c r="E479" s="103"/>
      <c r="F479" s="102"/>
      <c r="G479" s="103"/>
      <c r="H479" s="102"/>
      <c r="I479" s="103"/>
      <c r="J479" s="103"/>
      <c r="K479" s="103"/>
      <c r="L479" s="103"/>
      <c r="M479" s="103"/>
    </row>
    <row r="480" spans="1:13" ht="26.4" outlineLevel="1" x14ac:dyDescent="0.25">
      <c r="A480" s="39"/>
      <c r="B480" s="88" t="s">
        <v>1158</v>
      </c>
      <c r="C480" s="61" t="s">
        <v>1159</v>
      </c>
      <c r="D480" s="42" t="s">
        <v>1160</v>
      </c>
      <c r="E480" s="128" t="s">
        <v>1292</v>
      </c>
      <c r="F480" s="126" t="s">
        <v>1295</v>
      </c>
      <c r="G480" s="119">
        <v>10.787349161440677</v>
      </c>
      <c r="H480" s="120">
        <f>I480/G480-1</f>
        <v>0.10000000000000009</v>
      </c>
      <c r="I480" s="119">
        <v>11.866084077584745</v>
      </c>
      <c r="J480" s="26">
        <f>ROUND(I480*$J$3,2)</f>
        <v>1020.1</v>
      </c>
      <c r="K480" s="27">
        <f>ROUND(I480*(1-$M$6),2)</f>
        <v>10.09</v>
      </c>
      <c r="L480" s="26">
        <f>ROUND(I480*$J$3*(1-$M$6)/1.2,2)</f>
        <v>722.57</v>
      </c>
      <c r="M480" s="26">
        <f>ROUND(J480*(1-$M$6),2)</f>
        <v>867.09</v>
      </c>
    </row>
    <row r="481" spans="1:13" ht="39.6" outlineLevel="1" x14ac:dyDescent="0.25">
      <c r="A481" s="39"/>
      <c r="B481" s="88" t="s">
        <v>1161</v>
      </c>
      <c r="C481" s="61" t="s">
        <v>1162</v>
      </c>
      <c r="D481" s="42" t="s">
        <v>1163</v>
      </c>
      <c r="E481" s="128" t="s">
        <v>1293</v>
      </c>
      <c r="F481" s="126" t="s">
        <v>1296</v>
      </c>
      <c r="G481" s="119">
        <v>18.322131355932203</v>
      </c>
      <c r="H481" s="120">
        <f>I481/G481-1</f>
        <v>0.10000000000000009</v>
      </c>
      <c r="I481" s="119">
        <v>20.154344491525425</v>
      </c>
      <c r="J481" s="26">
        <f>ROUND(I481*$J$3,2)</f>
        <v>1732.62</v>
      </c>
      <c r="K481" s="27">
        <f>ROUND(I481*(1-$M$6),2)</f>
        <v>17.13</v>
      </c>
      <c r="L481" s="26">
        <f>ROUND(I481*$J$3*(1-$M$6)/1.2,2)</f>
        <v>1227.27</v>
      </c>
      <c r="M481" s="26">
        <f>ROUND(J481*(1-$M$6),2)</f>
        <v>1472.73</v>
      </c>
    </row>
    <row r="482" spans="1:13" ht="39.6" outlineLevel="1" x14ac:dyDescent="0.25">
      <c r="A482" s="39"/>
      <c r="B482" s="88" t="s">
        <v>1164</v>
      </c>
      <c r="C482" s="61" t="s">
        <v>1165</v>
      </c>
      <c r="D482" s="42" t="s">
        <v>1166</v>
      </c>
      <c r="E482" s="128" t="s">
        <v>1294</v>
      </c>
      <c r="F482" s="126" t="s">
        <v>1297</v>
      </c>
      <c r="G482" s="119">
        <v>67.086261873305091</v>
      </c>
      <c r="H482" s="120">
        <f>I482/G482-1</f>
        <v>0.10000000000000009</v>
      </c>
      <c r="I482" s="119">
        <v>73.7948880606356</v>
      </c>
      <c r="J482" s="26">
        <f>ROUND(I482*$J$3,2)</f>
        <v>6343.95</v>
      </c>
      <c r="K482" s="27">
        <f>ROUND(I482*(1-$M$6),2)</f>
        <v>62.73</v>
      </c>
      <c r="L482" s="26">
        <f>ROUND(I482*$J$3*(1-$M$6)/1.2,2)</f>
        <v>4493.63</v>
      </c>
      <c r="M482" s="26">
        <f>ROUND(J482*(1-$M$6),2)</f>
        <v>5392.36</v>
      </c>
    </row>
    <row r="483" spans="1:13" outlineLevel="1" x14ac:dyDescent="0.25">
      <c r="A483" s="39"/>
      <c r="B483" s="45"/>
      <c r="C483" s="45"/>
      <c r="D483" s="46"/>
      <c r="E483" s="47"/>
      <c r="F483" s="44"/>
      <c r="G483" s="47"/>
      <c r="H483" s="44"/>
      <c r="I483" s="47"/>
      <c r="J483" s="31"/>
    </row>
    <row r="484" spans="1:13" outlineLevel="1" x14ac:dyDescent="0.25">
      <c r="A484" s="101"/>
      <c r="B484" s="101" t="s">
        <v>1167</v>
      </c>
      <c r="C484" s="102"/>
      <c r="D484" s="103"/>
      <c r="E484" s="103"/>
      <c r="F484" s="102"/>
      <c r="G484" s="103"/>
      <c r="H484" s="102"/>
      <c r="I484" s="103"/>
      <c r="J484" s="103"/>
      <c r="K484" s="103"/>
      <c r="L484" s="103"/>
      <c r="M484" s="103"/>
    </row>
    <row r="485" spans="1:13" ht="52.8" outlineLevel="1" x14ac:dyDescent="0.25">
      <c r="A485" s="39"/>
      <c r="B485" s="88" t="s">
        <v>841</v>
      </c>
      <c r="C485" s="61" t="s">
        <v>842</v>
      </c>
      <c r="D485" s="89" t="s">
        <v>843</v>
      </c>
      <c r="E485" s="89" t="s">
        <v>844</v>
      </c>
      <c r="F485" s="126" t="s">
        <v>1298</v>
      </c>
      <c r="G485" s="119">
        <v>153.23964406779663</v>
      </c>
      <c r="H485" s="120">
        <f>I485/G485-1</f>
        <v>9.9999999999999867E-2</v>
      </c>
      <c r="I485" s="119">
        <v>168.56360847457628</v>
      </c>
      <c r="J485" s="26">
        <f>ROUND(I485*$J$3,2)</f>
        <v>14490.98</v>
      </c>
      <c r="K485" s="27">
        <f>ROUND(I485*(1-$M$6),2)</f>
        <v>143.28</v>
      </c>
      <c r="L485" s="26">
        <f>ROUND(I485*$J$3*(1-$M$6)/1.2,2)</f>
        <v>10264.44</v>
      </c>
      <c r="M485" s="26">
        <f>ROUND(J485*(1-$M$6),2)</f>
        <v>12317.33</v>
      </c>
    </row>
    <row r="486" spans="1:13" ht="52.8" outlineLevel="1" x14ac:dyDescent="0.25">
      <c r="A486" s="39"/>
      <c r="B486" s="88" t="s">
        <v>845</v>
      </c>
      <c r="C486" s="61" t="s">
        <v>846</v>
      </c>
      <c r="D486" s="89" t="s">
        <v>847</v>
      </c>
      <c r="E486" s="89" t="s">
        <v>848</v>
      </c>
      <c r="F486" s="126" t="s">
        <v>1299</v>
      </c>
      <c r="G486" s="119">
        <v>179.89001694915254</v>
      </c>
      <c r="H486" s="120">
        <f>I486/G486-1</f>
        <v>0.10000000000000009</v>
      </c>
      <c r="I486" s="119">
        <v>197.8790186440678</v>
      </c>
      <c r="J486" s="26">
        <f>ROUND(I486*$J$3,2)</f>
        <v>17011.14</v>
      </c>
      <c r="K486" s="27">
        <f>ROUND(I486*(1-$M$6),2)</f>
        <v>168.2</v>
      </c>
      <c r="L486" s="26">
        <f>ROUND(I486*$J$3*(1-$M$6)/1.2,2)</f>
        <v>12049.56</v>
      </c>
      <c r="M486" s="26">
        <f>ROUND(J486*(1-$M$6),2)</f>
        <v>14459.47</v>
      </c>
    </row>
    <row r="487" spans="1:13" ht="52.8" outlineLevel="1" x14ac:dyDescent="0.25">
      <c r="A487" s="39"/>
      <c r="B487" s="88" t="s">
        <v>849</v>
      </c>
      <c r="C487" s="61" t="s">
        <v>850</v>
      </c>
      <c r="D487" s="89" t="s">
        <v>851</v>
      </c>
      <c r="E487" s="89" t="s">
        <v>852</v>
      </c>
      <c r="F487" s="126" t="s">
        <v>1300</v>
      </c>
      <c r="G487" s="119">
        <v>204.31952542372881</v>
      </c>
      <c r="H487" s="120">
        <f>I487/G487-1</f>
        <v>9.9999999999999867E-2</v>
      </c>
      <c r="I487" s="119">
        <v>224.75147796610167</v>
      </c>
      <c r="J487" s="26">
        <f>ROUND(I487*$J$3,2)</f>
        <v>19321.3</v>
      </c>
      <c r="K487" s="27">
        <f>ROUND(I487*(1-$M$6),2)</f>
        <v>191.04</v>
      </c>
      <c r="L487" s="26">
        <f>ROUND(I487*$J$3*(1-$M$6)/1.2,2)</f>
        <v>13685.92</v>
      </c>
      <c r="M487" s="26">
        <f>ROUND(J487*(1-$M$6),2)</f>
        <v>16423.11</v>
      </c>
    </row>
    <row r="488" spans="1:13" ht="52.8" outlineLevel="1" x14ac:dyDescent="0.25">
      <c r="A488" s="39"/>
      <c r="B488" s="88" t="s">
        <v>853</v>
      </c>
      <c r="C488" s="61" t="s">
        <v>854</v>
      </c>
      <c r="D488" s="89" t="s">
        <v>855</v>
      </c>
      <c r="E488" s="89" t="s">
        <v>856</v>
      </c>
      <c r="F488" s="126" t="s">
        <v>1301</v>
      </c>
      <c r="G488" s="119">
        <v>255.39940677966104</v>
      </c>
      <c r="H488" s="120">
        <f>I488/G488-1</f>
        <v>0.10000000000000009</v>
      </c>
      <c r="I488" s="119">
        <v>280.93934745762715</v>
      </c>
      <c r="J488" s="26">
        <f>ROUND(I488*$J$3,2)</f>
        <v>24151.63</v>
      </c>
      <c r="K488" s="27">
        <f>ROUND(I488*(1-$M$6),2)</f>
        <v>238.8</v>
      </c>
      <c r="L488" s="26">
        <f>ROUND(I488*$J$3*(1-$M$6)/1.2,2)</f>
        <v>17107.400000000001</v>
      </c>
      <c r="M488" s="26">
        <f>ROUND(J488*(1-$M$6),2)</f>
        <v>20528.89</v>
      </c>
    </row>
    <row r="489" spans="1:13" ht="52.8" outlineLevel="1" x14ac:dyDescent="0.25">
      <c r="A489" s="39"/>
      <c r="B489" s="88" t="s">
        <v>857</v>
      </c>
      <c r="C489" s="61" t="s">
        <v>858</v>
      </c>
      <c r="D489" s="89" t="s">
        <v>859</v>
      </c>
      <c r="E489" s="89" t="s">
        <v>860</v>
      </c>
      <c r="F489" s="126" t="s">
        <v>1302</v>
      </c>
      <c r="G489" s="119">
        <v>322.02533898305086</v>
      </c>
      <c r="H489" s="120">
        <f>I489/G489-1</f>
        <v>0.10000000000000009</v>
      </c>
      <c r="I489" s="119">
        <v>354.22787288135595</v>
      </c>
      <c r="J489" s="26">
        <f>ROUND(I489*$J$3,2)</f>
        <v>30452.05</v>
      </c>
      <c r="K489" s="27">
        <f>ROUND(I489*(1-$M$6),2)</f>
        <v>301.08999999999997</v>
      </c>
      <c r="L489" s="26">
        <f>ROUND(I489*$J$3*(1-$M$6)/1.2,2)</f>
        <v>21570.2</v>
      </c>
      <c r="M489" s="26">
        <f>ROUND(J489*(1-$M$6),2)</f>
        <v>25884.240000000002</v>
      </c>
    </row>
    <row r="490" spans="1:13" outlineLevel="1" x14ac:dyDescent="0.25">
      <c r="A490" s="39"/>
      <c r="B490" s="45"/>
      <c r="C490" s="45"/>
      <c r="D490" s="46"/>
      <c r="E490" s="47"/>
      <c r="F490" s="44"/>
      <c r="G490" s="47"/>
      <c r="H490" s="44"/>
      <c r="I490" s="47"/>
      <c r="J490" s="31"/>
    </row>
    <row r="491" spans="1:13" outlineLevel="1" x14ac:dyDescent="0.25">
      <c r="A491" s="101"/>
      <c r="B491" s="101" t="s">
        <v>1168</v>
      </c>
      <c r="C491" s="102"/>
      <c r="D491" s="103"/>
      <c r="E491" s="103"/>
      <c r="F491" s="102"/>
      <c r="G491" s="103"/>
      <c r="H491" s="102"/>
      <c r="I491" s="103"/>
      <c r="J491" s="103"/>
      <c r="K491" s="103"/>
      <c r="L491" s="103"/>
      <c r="M491" s="103"/>
    </row>
    <row r="492" spans="1:13" ht="39.6" outlineLevel="1" x14ac:dyDescent="0.25">
      <c r="A492" s="129" t="s">
        <v>1306</v>
      </c>
      <c r="B492" s="88" t="s">
        <v>862</v>
      </c>
      <c r="C492" s="61" t="s">
        <v>863</v>
      </c>
      <c r="D492" s="42" t="s">
        <v>864</v>
      </c>
      <c r="E492" s="105" t="s">
        <v>1169</v>
      </c>
      <c r="F492" s="44"/>
      <c r="G492" s="119"/>
      <c r="H492" s="120"/>
      <c r="I492" s="119"/>
      <c r="J492" s="26">
        <f>ROUND(I492*$J$3,2)</f>
        <v>0</v>
      </c>
      <c r="K492" s="27">
        <f>ROUND(I492*(1-$M$6),2)</f>
        <v>0</v>
      </c>
      <c r="L492" s="26">
        <f>ROUND(I492*$J$3*(1-$M$6)/1.2,2)</f>
        <v>0</v>
      </c>
      <c r="M492" s="26">
        <f>ROUND(J492*(1-$M$6),2)</f>
        <v>0</v>
      </c>
    </row>
    <row r="493" spans="1:13" outlineLevel="1" x14ac:dyDescent="0.25">
      <c r="A493" s="39"/>
      <c r="B493" s="45"/>
      <c r="C493" s="45"/>
      <c r="D493" s="46"/>
      <c r="E493" s="47"/>
      <c r="F493" s="44"/>
      <c r="G493" s="47"/>
      <c r="H493" s="44"/>
      <c r="I493" s="47"/>
      <c r="J493" s="31"/>
    </row>
    <row r="494" spans="1:13" outlineLevel="1" x14ac:dyDescent="0.25">
      <c r="A494" s="101"/>
      <c r="B494" s="101" t="s">
        <v>1170</v>
      </c>
      <c r="C494" s="102"/>
      <c r="D494" s="103"/>
      <c r="E494" s="103"/>
      <c r="F494" s="102"/>
      <c r="G494" s="103"/>
      <c r="H494" s="102"/>
      <c r="I494" s="103"/>
      <c r="J494" s="103"/>
      <c r="K494" s="103"/>
      <c r="L494" s="103"/>
      <c r="M494" s="103"/>
    </row>
    <row r="495" spans="1:13" ht="26.4" outlineLevel="1" x14ac:dyDescent="0.25">
      <c r="A495" s="73"/>
      <c r="B495" s="88" t="s">
        <v>1171</v>
      </c>
      <c r="C495" s="61" t="s">
        <v>1172</v>
      </c>
      <c r="D495" s="42" t="s">
        <v>1173</v>
      </c>
      <c r="E495" s="105" t="s">
        <v>1174</v>
      </c>
      <c r="F495" s="126" t="s">
        <v>1303</v>
      </c>
      <c r="G495" s="119">
        <v>25.629330470338989</v>
      </c>
      <c r="H495" s="120">
        <f>I495/G495-1</f>
        <v>9.9999999999999867E-2</v>
      </c>
      <c r="I495" s="119">
        <v>28.192263517372886</v>
      </c>
      <c r="J495" s="26">
        <f>ROUND(I495*$J$3,2)</f>
        <v>2423.62</v>
      </c>
      <c r="K495" s="27">
        <f>ROUND(I495*(1-$M$6),2)</f>
        <v>23.96</v>
      </c>
      <c r="L495" s="26">
        <f>ROUND(I495*$J$3*(1-$M$6)/1.2,2)</f>
        <v>1716.73</v>
      </c>
      <c r="M495" s="26">
        <f>ROUND(J495*(1-$M$6),2)</f>
        <v>2060.08</v>
      </c>
    </row>
    <row r="496" spans="1:13" ht="14.4" outlineLevel="1" x14ac:dyDescent="0.25">
      <c r="A496" s="73"/>
      <c r="B496" s="88" t="s">
        <v>1175</v>
      </c>
      <c r="C496" s="61" t="s">
        <v>1176</v>
      </c>
      <c r="D496" s="42" t="s">
        <v>1177</v>
      </c>
      <c r="E496" s="105" t="s">
        <v>1174</v>
      </c>
      <c r="F496" s="126" t="s">
        <v>1304</v>
      </c>
      <c r="G496" s="119">
        <v>25.629330470338989</v>
      </c>
      <c r="H496" s="120">
        <f>I496/G496-1</f>
        <v>9.9999999999999867E-2</v>
      </c>
      <c r="I496" s="119">
        <v>28.192263517372886</v>
      </c>
      <c r="J496" s="26">
        <f>ROUND(I496*$J$3,2)</f>
        <v>2423.62</v>
      </c>
      <c r="K496" s="27">
        <f>ROUND(I496*(1-$M$6),2)</f>
        <v>23.96</v>
      </c>
      <c r="L496" s="26">
        <f>ROUND(I496*$J$3*(1-$M$6)/1.2,2)</f>
        <v>1716.73</v>
      </c>
      <c r="M496" s="26">
        <f>ROUND(J496*(1-$M$6),2)</f>
        <v>2060.08</v>
      </c>
    </row>
    <row r="497" spans="1:13" ht="14.4" outlineLevel="1" x14ac:dyDescent="0.25">
      <c r="A497" s="73"/>
      <c r="B497" s="88" t="s">
        <v>1178</v>
      </c>
      <c r="C497" s="61" t="s">
        <v>1179</v>
      </c>
      <c r="D497" s="42" t="s">
        <v>1180</v>
      </c>
      <c r="E497" s="105" t="s">
        <v>1174</v>
      </c>
      <c r="F497" s="126" t="s">
        <v>1305</v>
      </c>
      <c r="G497" s="119">
        <v>25.629330470338989</v>
      </c>
      <c r="H497" s="120">
        <f>I497/G497-1</f>
        <v>9.9999999999999867E-2</v>
      </c>
      <c r="I497" s="119">
        <v>28.192263517372886</v>
      </c>
      <c r="J497" s="26">
        <f>ROUND(I497*$J$3,2)</f>
        <v>2423.62</v>
      </c>
      <c r="K497" s="27">
        <f>ROUND(I497*(1-$M$6),2)</f>
        <v>23.96</v>
      </c>
      <c r="L497" s="26">
        <f>ROUND(I497*$J$3*(1-$M$6)/1.2,2)</f>
        <v>1716.73</v>
      </c>
      <c r="M497" s="26">
        <f>ROUND(J497*(1-$M$6),2)</f>
        <v>2060.08</v>
      </c>
    </row>
    <row r="498" spans="1:13" outlineLevel="1" x14ac:dyDescent="0.25">
      <c r="A498" s="39"/>
      <c r="B498" s="45"/>
      <c r="C498" s="45"/>
      <c r="D498" s="46"/>
      <c r="E498" s="47"/>
      <c r="F498" s="44"/>
      <c r="G498" s="47"/>
      <c r="H498" s="44"/>
      <c r="I498" s="47"/>
      <c r="J498" s="31"/>
    </row>
    <row r="499" spans="1:13" outlineLevel="1" x14ac:dyDescent="0.25">
      <c r="A499" s="101"/>
      <c r="B499" s="101" t="s">
        <v>1181</v>
      </c>
      <c r="C499" s="102"/>
      <c r="D499" s="103"/>
      <c r="E499" s="103"/>
      <c r="F499" s="102"/>
      <c r="G499" s="103"/>
      <c r="H499" s="102"/>
      <c r="I499" s="103"/>
      <c r="J499" s="103"/>
      <c r="K499" s="103"/>
      <c r="L499" s="103"/>
      <c r="M499" s="103"/>
    </row>
    <row r="500" spans="1:13" ht="26.4" outlineLevel="1" x14ac:dyDescent="0.25">
      <c r="A500" s="73"/>
      <c r="B500" s="88" t="s">
        <v>1182</v>
      </c>
      <c r="C500" s="61" t="s">
        <v>1183</v>
      </c>
      <c r="D500" s="42" t="s">
        <v>1184</v>
      </c>
      <c r="E500" s="130" t="s">
        <v>1310</v>
      </c>
      <c r="F500" s="126" t="s">
        <v>1307</v>
      </c>
      <c r="G500" s="119">
        <v>5.900847457627119</v>
      </c>
      <c r="H500" s="120">
        <f>I500/G500-1</f>
        <v>0.10000000000000009</v>
      </c>
      <c r="I500" s="119">
        <v>6.4909322033898311</v>
      </c>
      <c r="J500" s="26">
        <f>ROUND(I500*$J$3,2)</f>
        <v>558.01</v>
      </c>
      <c r="K500" s="27">
        <f>ROUND(I500*(1-$M$6),2)</f>
        <v>5.52</v>
      </c>
      <c r="L500" s="26">
        <f>ROUND(I500*$J$3*(1-$M$6)/1.2,2)</f>
        <v>395.26</v>
      </c>
      <c r="M500" s="26">
        <f>ROUND(J500*(1-$M$6),2)</f>
        <v>474.31</v>
      </c>
    </row>
    <row r="501" spans="1:13" ht="26.4" outlineLevel="1" x14ac:dyDescent="0.25">
      <c r="A501" s="39"/>
      <c r="B501" s="88" t="s">
        <v>1185</v>
      </c>
      <c r="C501" s="61" t="s">
        <v>1186</v>
      </c>
      <c r="D501" s="42" t="s">
        <v>1187</v>
      </c>
      <c r="E501" s="130" t="s">
        <v>1310</v>
      </c>
      <c r="F501" s="126" t="s">
        <v>1308</v>
      </c>
      <c r="G501" s="119">
        <v>6.0188644067796622</v>
      </c>
      <c r="H501" s="120">
        <f>I501/G501-1</f>
        <v>0.10000000000000009</v>
      </c>
      <c r="I501" s="119">
        <v>6.6207508474576287</v>
      </c>
      <c r="J501" s="26">
        <f>ROUND(I501*$J$3,2)</f>
        <v>569.16999999999996</v>
      </c>
      <c r="K501" s="27">
        <f>ROUND(I501*(1-$M$6),2)</f>
        <v>5.63</v>
      </c>
      <c r="L501" s="26">
        <f>ROUND(I501*$J$3*(1-$M$6)/1.2,2)</f>
        <v>403.16</v>
      </c>
      <c r="M501" s="26">
        <f>ROUND(J501*(1-$M$6),2)</f>
        <v>483.79</v>
      </c>
    </row>
    <row r="502" spans="1:13" ht="26.4" outlineLevel="1" x14ac:dyDescent="0.25">
      <c r="A502" s="73"/>
      <c r="B502" s="88" t="s">
        <v>1188</v>
      </c>
      <c r="C502" s="61" t="s">
        <v>1189</v>
      </c>
      <c r="D502" s="42" t="s">
        <v>1190</v>
      </c>
      <c r="E502" s="130" t="s">
        <v>1311</v>
      </c>
      <c r="F502" s="126" t="s">
        <v>1309</v>
      </c>
      <c r="G502" s="119">
        <v>6.1368813559322035</v>
      </c>
      <c r="H502" s="120">
        <f>I502/G502-1</f>
        <v>9.9999999999999867E-2</v>
      </c>
      <c r="I502" s="119">
        <v>6.7505694915254235</v>
      </c>
      <c r="J502" s="26">
        <f>ROUND(I502*$J$3,2)</f>
        <v>580.33000000000004</v>
      </c>
      <c r="K502" s="27">
        <f>ROUND(I502*(1-$M$6),2)</f>
        <v>5.74</v>
      </c>
      <c r="L502" s="26">
        <f>ROUND(I502*$J$3*(1-$M$6)/1.2,2)</f>
        <v>411.07</v>
      </c>
      <c r="M502" s="26">
        <f>ROUND(J502*(1-$M$6),2)</f>
        <v>493.28</v>
      </c>
    </row>
    <row r="503" spans="1:13" outlineLevel="1" x14ac:dyDescent="0.25">
      <c r="A503" s="39"/>
      <c r="B503" s="45"/>
      <c r="C503" s="45"/>
      <c r="D503" s="46"/>
      <c r="E503" s="47"/>
      <c r="F503" s="44"/>
      <c r="G503" s="47"/>
      <c r="H503" s="44"/>
      <c r="I503" s="47"/>
      <c r="J503" s="31"/>
    </row>
    <row r="504" spans="1:13" outlineLevel="1" x14ac:dyDescent="0.25">
      <c r="A504" s="101"/>
      <c r="B504" s="101" t="s">
        <v>1191</v>
      </c>
      <c r="C504" s="102"/>
      <c r="D504" s="103"/>
      <c r="E504" s="103"/>
      <c r="F504" s="102"/>
      <c r="G504" s="103"/>
      <c r="H504" s="102"/>
      <c r="I504" s="103"/>
      <c r="J504" s="103"/>
      <c r="K504" s="103"/>
      <c r="L504" s="103"/>
      <c r="M504" s="103"/>
    </row>
    <row r="505" spans="1:13" ht="26.4" outlineLevel="1" x14ac:dyDescent="0.25">
      <c r="A505" s="73"/>
      <c r="B505" s="88" t="s">
        <v>1192</v>
      </c>
      <c r="C505" s="61" t="s">
        <v>1193</v>
      </c>
      <c r="D505" s="42" t="s">
        <v>1194</v>
      </c>
      <c r="E505" s="128" t="s">
        <v>1312</v>
      </c>
      <c r="F505" s="126" t="s">
        <v>1281</v>
      </c>
      <c r="G505" s="119">
        <v>13.4122998470339</v>
      </c>
      <c r="H505" s="120">
        <f>I505/G505-1</f>
        <v>9.9999999999999867E-2</v>
      </c>
      <c r="I505" s="119">
        <v>14.753529831737289</v>
      </c>
      <c r="J505" s="26">
        <f>ROUND(I505*$J$3,2)</f>
        <v>1268.32</v>
      </c>
      <c r="K505" s="27">
        <f>ROUND(I505*(1-$M$6),2)</f>
        <v>12.54</v>
      </c>
      <c r="L505" s="26">
        <f>ROUND(I505*$J$3*(1-$M$6)/1.2,2)</f>
        <v>898.4</v>
      </c>
      <c r="M505" s="26">
        <f>ROUND(J505*(1-$M$6),2)</f>
        <v>1078.07</v>
      </c>
    </row>
    <row r="506" spans="1:13" outlineLevel="1" x14ac:dyDescent="0.25">
      <c r="A506" s="73"/>
      <c r="B506" s="73"/>
      <c r="C506" s="73"/>
      <c r="D506" s="65"/>
      <c r="E506" s="74"/>
      <c r="F506" s="44"/>
      <c r="G506" s="47"/>
      <c r="H506" s="44"/>
      <c r="I506" s="47"/>
      <c r="J506" s="31"/>
    </row>
    <row r="507" spans="1:13" x14ac:dyDescent="0.25">
      <c r="A507" s="73"/>
      <c r="B507" s="73"/>
      <c r="C507" s="73"/>
      <c r="D507" s="74"/>
      <c r="E507" s="74"/>
      <c r="F507" s="44"/>
      <c r="G507" s="47"/>
      <c r="H507" s="44"/>
      <c r="I507" s="47"/>
      <c r="J507" s="31"/>
    </row>
    <row r="508" spans="1:13" ht="17.399999999999999" x14ac:dyDescent="0.3">
      <c r="A508" s="144" t="s">
        <v>1195</v>
      </c>
      <c r="B508" s="106"/>
      <c r="C508" s="106"/>
      <c r="D508" s="107"/>
      <c r="E508" s="108"/>
      <c r="F508" s="106"/>
      <c r="G508" s="108"/>
      <c r="H508" s="106"/>
      <c r="I508" s="108"/>
      <c r="J508" s="108"/>
      <c r="K508" s="108"/>
      <c r="L508" s="108"/>
      <c r="M508" s="108"/>
    </row>
    <row r="509" spans="1:13" ht="14.4" outlineLevel="1" x14ac:dyDescent="0.3">
      <c r="A509" s="109" t="s">
        <v>1196</v>
      </c>
      <c r="B509" s="110"/>
      <c r="C509" s="111"/>
      <c r="D509" s="112"/>
      <c r="E509" s="113"/>
      <c r="F509" s="113"/>
      <c r="G509" s="113"/>
      <c r="H509" s="113"/>
      <c r="I509" s="113"/>
      <c r="J509" s="113"/>
      <c r="K509" s="113"/>
      <c r="L509" s="113"/>
      <c r="M509" s="113"/>
    </row>
    <row r="510" spans="1:13" ht="52.8" outlineLevel="1" x14ac:dyDescent="0.25">
      <c r="B510" s="88" t="s">
        <v>1197</v>
      </c>
      <c r="C510" s="61" t="s">
        <v>1198</v>
      </c>
      <c r="D510" s="42" t="s">
        <v>1199</v>
      </c>
      <c r="E510" s="114"/>
      <c r="F510" s="126" t="s">
        <v>1280</v>
      </c>
      <c r="G510" s="119">
        <v>123.43120200000001</v>
      </c>
      <c r="H510" s="120">
        <f>I510/G510-1</f>
        <v>0.10000000000000009</v>
      </c>
      <c r="I510" s="119">
        <v>135.77432220000003</v>
      </c>
      <c r="J510" s="26">
        <f>ROUND(I510*$J$3,2)</f>
        <v>11672.17</v>
      </c>
      <c r="K510" s="27">
        <f>ROUND(I510*(1-$M$6),2)</f>
        <v>115.41</v>
      </c>
      <c r="L510" s="26">
        <f>ROUND(I510*$J$3*(1-$M$6)/1.2,2)</f>
        <v>8267.7800000000007</v>
      </c>
      <c r="M510" s="26">
        <f>ROUND(J510*(1-$M$6),2)</f>
        <v>9921.34</v>
      </c>
    </row>
    <row r="511" spans="1:13" ht="39.6" outlineLevel="1" x14ac:dyDescent="0.25">
      <c r="A511" s="121"/>
      <c r="B511" s="88" t="s">
        <v>1204</v>
      </c>
      <c r="C511" s="61" t="s">
        <v>1203</v>
      </c>
      <c r="D511" s="42" t="s">
        <v>1205</v>
      </c>
      <c r="E511" s="114"/>
      <c r="F511" s="126" t="s">
        <v>1200</v>
      </c>
      <c r="G511" s="119">
        <v>123.43120200000001</v>
      </c>
      <c r="H511" s="120">
        <f>I511/G511-1</f>
        <v>0.10000000000000009</v>
      </c>
      <c r="I511" s="119">
        <v>135.77432220000003</v>
      </c>
      <c r="J511" s="26">
        <f>ROUND(I511*$J$3,2)</f>
        <v>11672.17</v>
      </c>
      <c r="K511" s="27">
        <f>ROUND(I511*(1-$M$6),2)</f>
        <v>115.41</v>
      </c>
      <c r="L511" s="26">
        <f>ROUND(I511*$J$3*(1-$M$6)/1.2,2)</f>
        <v>8267.7800000000007</v>
      </c>
      <c r="M511" s="26">
        <f>ROUND(J511*(1-$M$6),2)</f>
        <v>9921.34</v>
      </c>
    </row>
    <row r="512" spans="1:13" ht="39.6" outlineLevel="1" x14ac:dyDescent="0.25">
      <c r="A512" s="125" t="s">
        <v>77</v>
      </c>
      <c r="B512" s="88" t="s">
        <v>1245</v>
      </c>
      <c r="C512" s="61" t="s">
        <v>1238</v>
      </c>
      <c r="D512" s="42" t="s">
        <v>1256</v>
      </c>
      <c r="E512" s="124" t="s">
        <v>1258</v>
      </c>
      <c r="F512" s="124"/>
      <c r="G512" s="119">
        <v>137.45151899999999</v>
      </c>
      <c r="H512" s="120">
        <f t="shared" ref="H512:H521" si="74">I512/G512-1</f>
        <v>0.10000000000000009</v>
      </c>
      <c r="I512" s="119">
        <v>151.19667089999999</v>
      </c>
      <c r="J512" s="26">
        <f t="shared" ref="J512:J521" si="75">ROUND(I512*$J$3,2)</f>
        <v>12997.98</v>
      </c>
      <c r="K512" s="27">
        <f t="shared" ref="K512:K521" si="76">ROUND(I512*(1-$M$6),2)</f>
        <v>128.52000000000001</v>
      </c>
      <c r="L512" s="26">
        <f t="shared" ref="L512:L521" si="77">ROUND(I512*$J$3*(1-$M$6)/1.2,2)</f>
        <v>9206.91</v>
      </c>
      <c r="M512" s="26">
        <f t="shared" ref="M512:M521" si="78">ROUND(J512*(1-$M$6),2)</f>
        <v>11048.28</v>
      </c>
    </row>
    <row r="513" spans="1:13" ht="39.6" outlineLevel="1" x14ac:dyDescent="0.25">
      <c r="A513" s="125" t="s">
        <v>77</v>
      </c>
      <c r="B513" s="88" t="s">
        <v>1246</v>
      </c>
      <c r="C513" s="61" t="s">
        <v>1239</v>
      </c>
      <c r="D513" s="42" t="s">
        <v>1276</v>
      </c>
      <c r="E513" s="124" t="s">
        <v>1259</v>
      </c>
      <c r="F513" s="124"/>
      <c r="G513" s="119">
        <v>137.058426</v>
      </c>
      <c r="H513" s="120">
        <f t="shared" si="74"/>
        <v>0.10000000000000009</v>
      </c>
      <c r="I513" s="119">
        <v>150.76426860000001</v>
      </c>
      <c r="J513" s="26">
        <f t="shared" si="75"/>
        <v>12960.81</v>
      </c>
      <c r="K513" s="27">
        <f t="shared" si="76"/>
        <v>128.15</v>
      </c>
      <c r="L513" s="26">
        <f t="shared" si="77"/>
        <v>9180.58</v>
      </c>
      <c r="M513" s="26">
        <f t="shared" si="78"/>
        <v>11016.69</v>
      </c>
    </row>
    <row r="514" spans="1:13" ht="39.6" outlineLevel="1" x14ac:dyDescent="0.25">
      <c r="A514" s="125" t="s">
        <v>77</v>
      </c>
      <c r="B514" s="88" t="s">
        <v>1247</v>
      </c>
      <c r="C514" s="61" t="s">
        <v>1240</v>
      </c>
      <c r="D514" s="42" t="s">
        <v>1275</v>
      </c>
      <c r="E514" s="124" t="s">
        <v>1260</v>
      </c>
      <c r="F514" s="124"/>
      <c r="G514" s="119">
        <v>28.379130749999998</v>
      </c>
      <c r="H514" s="120">
        <f t="shared" si="74"/>
        <v>0.10000000000000009</v>
      </c>
      <c r="I514" s="119">
        <v>31.217043824999998</v>
      </c>
      <c r="J514" s="26">
        <f t="shared" si="75"/>
        <v>2683.65</v>
      </c>
      <c r="K514" s="27">
        <f t="shared" si="76"/>
        <v>26.53</v>
      </c>
      <c r="L514" s="26">
        <f t="shared" si="77"/>
        <v>1900.92</v>
      </c>
      <c r="M514" s="26">
        <f t="shared" si="78"/>
        <v>2281.1</v>
      </c>
    </row>
    <row r="515" spans="1:13" ht="39.6" outlineLevel="1" x14ac:dyDescent="0.25">
      <c r="A515" s="125" t="s">
        <v>77</v>
      </c>
      <c r="B515" s="88" t="s">
        <v>1248</v>
      </c>
      <c r="C515" s="61" t="s">
        <v>1241</v>
      </c>
      <c r="D515" s="42" t="s">
        <v>1271</v>
      </c>
      <c r="E515" s="124" t="s">
        <v>1261</v>
      </c>
      <c r="F515" s="124"/>
      <c r="G515" s="119">
        <v>26.206199999999999</v>
      </c>
      <c r="H515" s="120">
        <f t="shared" si="74"/>
        <v>9.9999999999999867E-2</v>
      </c>
      <c r="I515" s="119">
        <v>28.826819999999998</v>
      </c>
      <c r="J515" s="26">
        <f t="shared" si="75"/>
        <v>2478.17</v>
      </c>
      <c r="K515" s="27">
        <f t="shared" si="76"/>
        <v>24.5</v>
      </c>
      <c r="L515" s="26">
        <f t="shared" si="77"/>
        <v>1755.37</v>
      </c>
      <c r="M515" s="26">
        <f t="shared" si="78"/>
        <v>2106.44</v>
      </c>
    </row>
    <row r="516" spans="1:13" ht="39.6" outlineLevel="1" x14ac:dyDescent="0.25">
      <c r="A516" s="125" t="s">
        <v>77</v>
      </c>
      <c r="B516" s="88" t="s">
        <v>1249</v>
      </c>
      <c r="C516" s="61" t="s">
        <v>1242</v>
      </c>
      <c r="D516" s="42" t="s">
        <v>1272</v>
      </c>
      <c r="E516" s="124" t="s">
        <v>1262</v>
      </c>
      <c r="F516" s="124"/>
      <c r="G516" s="119">
        <v>50.217630749999998</v>
      </c>
      <c r="H516" s="120">
        <f t="shared" si="74"/>
        <v>0.10000000000000009</v>
      </c>
      <c r="I516" s="119">
        <v>55.239393825000001</v>
      </c>
      <c r="J516" s="26">
        <f t="shared" si="75"/>
        <v>4748.79</v>
      </c>
      <c r="K516" s="27">
        <f t="shared" si="76"/>
        <v>46.95</v>
      </c>
      <c r="L516" s="26">
        <f t="shared" si="77"/>
        <v>3363.72</v>
      </c>
      <c r="M516" s="26">
        <f t="shared" si="78"/>
        <v>4036.47</v>
      </c>
    </row>
    <row r="517" spans="1:13" ht="39.6" outlineLevel="1" x14ac:dyDescent="0.25">
      <c r="A517" s="125" t="s">
        <v>77</v>
      </c>
      <c r="B517" s="88" t="s">
        <v>1250</v>
      </c>
      <c r="C517" s="61" t="s">
        <v>1243</v>
      </c>
      <c r="D517" s="42" t="s">
        <v>1273</v>
      </c>
      <c r="E517" s="124" t="s">
        <v>1263</v>
      </c>
      <c r="F517" s="124"/>
      <c r="G517" s="119">
        <v>54.377864999999993</v>
      </c>
      <c r="H517" s="120">
        <f t="shared" si="74"/>
        <v>0.10000000000000009</v>
      </c>
      <c r="I517" s="119">
        <v>59.815651499999994</v>
      </c>
      <c r="J517" s="26">
        <f t="shared" si="75"/>
        <v>5142.2</v>
      </c>
      <c r="K517" s="27">
        <f t="shared" si="76"/>
        <v>50.84</v>
      </c>
      <c r="L517" s="26">
        <f t="shared" si="77"/>
        <v>3642.39</v>
      </c>
      <c r="M517" s="26">
        <f t="shared" si="78"/>
        <v>4370.87</v>
      </c>
    </row>
    <row r="518" spans="1:13" ht="39.6" outlineLevel="1" x14ac:dyDescent="0.25">
      <c r="A518" s="125" t="s">
        <v>77</v>
      </c>
      <c r="B518" s="88" t="s">
        <v>1251</v>
      </c>
      <c r="C518" s="61">
        <v>244445</v>
      </c>
      <c r="D518" s="42" t="s">
        <v>1274</v>
      </c>
      <c r="E518" s="124" t="s">
        <v>1264</v>
      </c>
      <c r="F518" s="124"/>
      <c r="G518" s="119">
        <v>61.136880750000003</v>
      </c>
      <c r="H518" s="120">
        <f t="shared" si="74"/>
        <v>9.9999999999999867E-2</v>
      </c>
      <c r="I518" s="119">
        <v>67.250568825000002</v>
      </c>
      <c r="J518" s="26">
        <f t="shared" si="75"/>
        <v>5781.36</v>
      </c>
      <c r="K518" s="27">
        <f t="shared" si="76"/>
        <v>57.16</v>
      </c>
      <c r="L518" s="26">
        <f t="shared" si="77"/>
        <v>4095.13</v>
      </c>
      <c r="M518" s="26">
        <f t="shared" si="78"/>
        <v>4914.16</v>
      </c>
    </row>
    <row r="519" spans="1:13" ht="52.8" outlineLevel="1" x14ac:dyDescent="0.25">
      <c r="A519" s="125" t="s">
        <v>77</v>
      </c>
      <c r="B519" s="88" t="s">
        <v>1252</v>
      </c>
      <c r="C519" s="61">
        <v>244446</v>
      </c>
      <c r="D519" s="42" t="s">
        <v>1257</v>
      </c>
      <c r="E519" s="124" t="s">
        <v>1265</v>
      </c>
      <c r="F519" s="124"/>
      <c r="G519" s="119">
        <v>56.769180750000004</v>
      </c>
      <c r="H519" s="120">
        <f t="shared" si="74"/>
        <v>0.10000000000000009</v>
      </c>
      <c r="I519" s="119">
        <v>62.446098825000007</v>
      </c>
      <c r="J519" s="26">
        <f t="shared" si="75"/>
        <v>5368.33</v>
      </c>
      <c r="K519" s="27">
        <f t="shared" si="76"/>
        <v>53.08</v>
      </c>
      <c r="L519" s="26">
        <f t="shared" si="77"/>
        <v>3802.57</v>
      </c>
      <c r="M519" s="26">
        <f t="shared" si="78"/>
        <v>4563.08</v>
      </c>
    </row>
    <row r="520" spans="1:13" ht="40.799999999999997" outlineLevel="1" x14ac:dyDescent="0.25">
      <c r="A520" s="125" t="s">
        <v>77</v>
      </c>
      <c r="B520" s="88" t="s">
        <v>1253</v>
      </c>
      <c r="C520" s="61">
        <v>244447</v>
      </c>
      <c r="D520" s="42" t="s">
        <v>1277</v>
      </c>
      <c r="E520" s="124" t="s">
        <v>1266</v>
      </c>
      <c r="F520" s="124"/>
      <c r="G520" s="119">
        <v>81.512201250000004</v>
      </c>
      <c r="H520" s="120">
        <f t="shared" si="74"/>
        <v>9.9999999999999867E-2</v>
      </c>
      <c r="I520" s="119">
        <v>89.663421374999999</v>
      </c>
      <c r="J520" s="26">
        <f t="shared" si="75"/>
        <v>7708.13</v>
      </c>
      <c r="K520" s="27">
        <f t="shared" si="76"/>
        <v>76.209999999999994</v>
      </c>
      <c r="L520" s="26">
        <f t="shared" si="77"/>
        <v>5459.93</v>
      </c>
      <c r="M520" s="26">
        <f t="shared" si="78"/>
        <v>6551.91</v>
      </c>
    </row>
    <row r="521" spans="1:13" ht="39.6" outlineLevel="1" x14ac:dyDescent="0.25">
      <c r="A521" s="125" t="s">
        <v>77</v>
      </c>
      <c r="B521" s="88" t="s">
        <v>1254</v>
      </c>
      <c r="C521" s="61" t="s">
        <v>1244</v>
      </c>
      <c r="D521" s="42" t="s">
        <v>1270</v>
      </c>
      <c r="E521" s="124" t="s">
        <v>1267</v>
      </c>
      <c r="F521" s="124"/>
      <c r="G521" s="119">
        <v>934.14183750000007</v>
      </c>
      <c r="H521" s="120">
        <f t="shared" si="74"/>
        <v>9.9999999999999867E-2</v>
      </c>
      <c r="I521" s="119">
        <v>1027.55602125</v>
      </c>
      <c r="J521" s="26">
        <f t="shared" si="75"/>
        <v>88336.320000000007</v>
      </c>
      <c r="K521" s="27">
        <f t="shared" si="76"/>
        <v>873.42</v>
      </c>
      <c r="L521" s="26">
        <f t="shared" si="77"/>
        <v>62571.56</v>
      </c>
      <c r="M521" s="26">
        <f t="shared" si="78"/>
        <v>75085.87</v>
      </c>
    </row>
    <row r="522" spans="1:13" ht="40.799999999999997" outlineLevel="1" x14ac:dyDescent="0.25">
      <c r="A522" s="125" t="s">
        <v>77</v>
      </c>
      <c r="B522" s="88" t="s">
        <v>1255</v>
      </c>
      <c r="C522" s="61">
        <v>667389</v>
      </c>
      <c r="D522" s="42" t="s">
        <v>1269</v>
      </c>
      <c r="E522" s="124" t="s">
        <v>1268</v>
      </c>
      <c r="F522" s="124"/>
      <c r="G522" s="119" t="s">
        <v>1527</v>
      </c>
      <c r="H522" s="120"/>
      <c r="I522" s="119" t="s">
        <v>1527</v>
      </c>
      <c r="J522" s="26" t="s">
        <v>1527</v>
      </c>
      <c r="K522" s="119" t="s">
        <v>1527</v>
      </c>
      <c r="L522" s="26" t="s">
        <v>1527</v>
      </c>
      <c r="M522" s="26" t="s">
        <v>1527</v>
      </c>
    </row>
    <row r="523" spans="1:13" outlineLevel="1" x14ac:dyDescent="0.25"/>
    <row r="524" spans="1:13" x14ac:dyDescent="0.25">
      <c r="H524" s="146"/>
    </row>
  </sheetData>
  <autoFilter ref="A10:M522" xr:uid="{39B1D464-3FE0-42E4-9CA6-412A4A0C7B59}"/>
  <mergeCells count="11">
    <mergeCell ref="J6:K6"/>
    <mergeCell ref="D4:D5"/>
    <mergeCell ref="A8:A9"/>
    <mergeCell ref="B8:B9"/>
    <mergeCell ref="C8:C9"/>
    <mergeCell ref="D8:D9"/>
    <mergeCell ref="I8:J8"/>
    <mergeCell ref="K8:M8"/>
    <mergeCell ref="E8:E9"/>
    <mergeCell ref="F8:F9"/>
    <mergeCell ref="H8:H9"/>
  </mergeCells>
  <hyperlinks>
    <hyperlink ref="A7" r:id="rId1" xr:uid="{A75DECB2-5E8B-4028-8303-3EA27A5F4144}"/>
    <hyperlink ref="F334" r:id="rId2" xr:uid="{A7EE5655-7A25-4D86-BAE0-D1380C17DBE1}"/>
    <hyperlink ref="F335" r:id="rId3" xr:uid="{04DA0E49-5073-422F-A25E-57BCD55D023E}"/>
    <hyperlink ref="F13" r:id="rId4" xr:uid="{A7CDFA4B-2F2B-4CB9-89F6-BB831E005358}"/>
    <hyperlink ref="F14" r:id="rId5" xr:uid="{64A02905-9783-4388-A577-27D277D5F0D8}"/>
    <hyperlink ref="F15" r:id="rId6" xr:uid="{85F4B7B7-C1CA-41FF-9FD1-2E9CA6215E7F}"/>
    <hyperlink ref="F18" r:id="rId7" xr:uid="{1CEC7AD3-14A4-47E6-8D86-062309F5CC18}"/>
    <hyperlink ref="F20" r:id="rId8" xr:uid="{280F0A56-3D2B-44B1-B537-7E032FE2A06E}"/>
    <hyperlink ref="F24" r:id="rId9" xr:uid="{F914FE6F-E583-43E9-9011-A0299EFD301A}"/>
    <hyperlink ref="F25" r:id="rId10" xr:uid="{CDBF01A6-8115-4844-A942-F710EB798863}"/>
    <hyperlink ref="F26" r:id="rId11" xr:uid="{E7E3B173-2E38-4C3C-80D2-AF9E365C43BB}"/>
    <hyperlink ref="F30" r:id="rId12" xr:uid="{4ACAF387-7833-42E5-A003-04AAF5F5C8C8}"/>
    <hyperlink ref="F31" r:id="rId13" xr:uid="{E3C011A7-E74A-4951-BB8E-F01AD1B617F1}"/>
    <hyperlink ref="F34" r:id="rId14" xr:uid="{EDA4A928-8A54-45C0-B621-DDE9742A19B3}"/>
    <hyperlink ref="F35" r:id="rId15" xr:uid="{978B4335-30E3-40CB-9D37-68C321327D60}"/>
    <hyperlink ref="F37" r:id="rId16" xr:uid="{ACFCFEB5-ABA3-4597-BBB3-CF2F5BC9999A}"/>
    <hyperlink ref="F38" r:id="rId17" xr:uid="{512E6F7D-67BC-4813-B8B7-BC3329B2AFB1}"/>
    <hyperlink ref="F39" r:id="rId18" xr:uid="{C20BEFEF-EE16-469C-926E-FF60879EB2F6}"/>
    <hyperlink ref="F40" r:id="rId19" xr:uid="{102C6396-1D3B-4D1B-9110-E2D4F7D0CED6}"/>
    <hyperlink ref="F41" r:id="rId20" xr:uid="{21ACF241-854A-416B-BDC6-C2146C929DCD}"/>
    <hyperlink ref="F42" r:id="rId21" xr:uid="{87B39298-E2EF-4CF8-9BE1-1BF4552DD94F}"/>
    <hyperlink ref="F43" r:id="rId22" xr:uid="{11D3E247-88A2-474F-9D12-645B90B9C576}"/>
    <hyperlink ref="F19" r:id="rId23" xr:uid="{32D373E1-E413-4DCA-B3C2-90384B9F558E}"/>
    <hyperlink ref="F47" r:id="rId24" xr:uid="{001F0CA2-9495-4CBA-BA2B-CBC26E080C11}"/>
    <hyperlink ref="F48" r:id="rId25" xr:uid="{2AE26DE8-82EC-4EAA-85A0-DC605FE2A19C}"/>
    <hyperlink ref="F49" r:id="rId26" xr:uid="{94BF30BA-A90F-4FF5-AE26-DF778279FC09}"/>
    <hyperlink ref="F52" r:id="rId27" xr:uid="{81E886C4-06D5-4D07-8DF6-19F41D186768}"/>
    <hyperlink ref="F53" r:id="rId28" xr:uid="{62241A5B-803B-488C-84BD-AD5E0C8994BA}"/>
    <hyperlink ref="F54" r:id="rId29" xr:uid="{AD95AD83-DE79-4A9E-BD19-AE689D0E26B9}"/>
    <hyperlink ref="F55" r:id="rId30" xr:uid="{726A42C3-4B84-4079-9276-783BAF6A5AD0}"/>
    <hyperlink ref="F56" r:id="rId31" xr:uid="{4F528344-7E60-458A-A747-E0B2F5B7C801}"/>
    <hyperlink ref="F57" r:id="rId32" xr:uid="{BAAC49E3-E08E-4172-BD01-1F1BE5E5A196}"/>
    <hyperlink ref="F60" r:id="rId33" xr:uid="{707B54BA-7378-4F2B-855D-EE6E4784103B}"/>
    <hyperlink ref="F61" r:id="rId34" xr:uid="{0888AF5F-9FA3-4264-81E8-87CA4DE376FF}"/>
    <hyperlink ref="F62" r:id="rId35" xr:uid="{A965703E-8EF6-4F60-804B-7D49C72EDA76}"/>
    <hyperlink ref="F63" r:id="rId36" xr:uid="{890A6ED4-8F85-4760-8B2F-BE6CC66AED4E}"/>
    <hyperlink ref="F64" r:id="rId37" xr:uid="{5AAC0BC8-1B76-4414-AA6A-7548FC326267}"/>
    <hyperlink ref="F66" r:id="rId38" xr:uid="{91620343-3483-4F4F-B501-357B8E4CD3D3}"/>
    <hyperlink ref="F67" r:id="rId39" xr:uid="{DA285162-C983-4BD6-B36E-53BE70B14DA3}"/>
    <hyperlink ref="F68" r:id="rId40" xr:uid="{D5200D6F-6646-45A0-8BCA-0890C98BB4A1}"/>
    <hyperlink ref="F69" r:id="rId41" xr:uid="{0E2B6732-A305-4832-BB8E-41B68E16B0C7}"/>
    <hyperlink ref="F70" r:id="rId42" xr:uid="{40FC4C0C-5242-453E-A24F-CBBF98B044EA}"/>
    <hyperlink ref="F73" r:id="rId43" xr:uid="{BAD8C0B9-1DA6-4A34-9DFF-0309B4130A81}"/>
    <hyperlink ref="F74" r:id="rId44" xr:uid="{393E2EB1-B76B-45E9-8C7D-391174CDD145}"/>
    <hyperlink ref="F75" r:id="rId45" xr:uid="{A15F2DA4-452A-427B-BA8C-B1873DADDB88}"/>
    <hyperlink ref="F77" r:id="rId46" xr:uid="{E19C175E-7A03-46D8-B630-05CE6B5598D3}"/>
    <hyperlink ref="F78" r:id="rId47" xr:uid="{54246F4B-BB79-4CEE-80F8-C699A0B5CE93}"/>
    <hyperlink ref="F79" r:id="rId48" xr:uid="{35D07DC8-023E-48DA-9728-4B68D0C84F0F}"/>
    <hyperlink ref="F82" r:id="rId49" xr:uid="{433C94C1-795C-4BA6-B867-4F3E7476DE91}"/>
    <hyperlink ref="F83" r:id="rId50" xr:uid="{D235557F-D9E8-4D89-8987-AB5DF33BC3D8}"/>
    <hyperlink ref="F84" r:id="rId51" xr:uid="{BEAB2043-8138-4311-8123-4E74BE85A603}"/>
    <hyperlink ref="F85" r:id="rId52" xr:uid="{972C384C-E7F3-43C7-A28F-C48E07420403}"/>
    <hyperlink ref="F87" r:id="rId53" xr:uid="{AC142119-A8DA-4E43-A3A3-2DDFE33BFD82}"/>
    <hyperlink ref="F88" r:id="rId54" xr:uid="{493E9D87-88A4-42EF-982A-E077E28F84E7}"/>
    <hyperlink ref="F89" r:id="rId55" xr:uid="{B62DDAC4-A247-457A-9184-CD9FC8724C8B}"/>
    <hyperlink ref="F90" r:id="rId56" xr:uid="{790ECFFA-BEFD-41B4-901D-51ECAE0AE965}"/>
    <hyperlink ref="F93" r:id="rId57" xr:uid="{8D272DE8-BF60-47F8-B980-9B9A11FF603B}"/>
    <hyperlink ref="F96" r:id="rId58" xr:uid="{AE6048EF-7982-49E5-9971-6B282147E741}"/>
    <hyperlink ref="F97" r:id="rId59" xr:uid="{E2753700-0B93-4FCC-8CDB-31D7A3EDCD39}"/>
    <hyperlink ref="F98" r:id="rId60" xr:uid="{E7ADDBBA-DF1F-43DE-A527-08909763CDF8}"/>
    <hyperlink ref="F99" r:id="rId61" xr:uid="{C442F4AA-0C23-49E8-B275-FD310166162A}"/>
    <hyperlink ref="F100" r:id="rId62" xr:uid="{662B1A35-97B8-47DD-9139-FFD323BBDD2C}"/>
    <hyperlink ref="F101" r:id="rId63" xr:uid="{A6A57FED-D643-4FF5-B179-59F17581C3CA}"/>
    <hyperlink ref="F102" r:id="rId64" xr:uid="{D800BAC1-9130-42EA-A902-D166AD7C18A5}"/>
    <hyperlink ref="F103" r:id="rId65" xr:uid="{35CA3CB3-867C-4046-9C0F-E09BF24720C1}"/>
    <hyperlink ref="F106" r:id="rId66" xr:uid="{D1CAB425-BADD-4673-A42C-DFA08D3C48DC}"/>
    <hyperlink ref="F107" r:id="rId67" xr:uid="{0752C710-2BDB-4C9D-9E45-B4145B1CB8B4}"/>
    <hyperlink ref="F111" r:id="rId68" xr:uid="{9D75D6CB-D577-4730-97CF-1FCF19142BDF}"/>
    <hyperlink ref="F110" r:id="rId69" xr:uid="{C939B098-BF7D-4A02-A16E-BF75EA0529A7}"/>
    <hyperlink ref="F114" r:id="rId70" xr:uid="{BFBE69B0-6488-4B70-B49A-E63CB0A7C07B}"/>
    <hyperlink ref="F115" r:id="rId71" xr:uid="{D8663A33-1481-4619-BEF1-54275F323841}"/>
    <hyperlink ref="F118" r:id="rId72" xr:uid="{8860A522-4CF6-40FC-ABFC-8677E34B1F42}"/>
    <hyperlink ref="F119" r:id="rId73" xr:uid="{BDE34355-2C88-4DE9-9261-C8BE08D80A46}"/>
    <hyperlink ref="F122" r:id="rId74" xr:uid="{5F75062C-AA47-4952-A60D-F995CA4AFD27}"/>
    <hyperlink ref="F123" r:id="rId75" xr:uid="{2350FE83-A8EF-4B35-8BCA-E22439231FD2}"/>
    <hyperlink ref="F124" r:id="rId76" xr:uid="{5B64ADB3-99E1-4059-B653-35E7F15453D8}"/>
    <hyperlink ref="F125" r:id="rId77" xr:uid="{8F276FA6-2A66-4FED-9677-6E101481D33E}"/>
    <hyperlink ref="F128" r:id="rId78" xr:uid="{CCD427A6-5B9E-4C4C-AC5F-A3521271924B}"/>
    <hyperlink ref="F129" r:id="rId79" xr:uid="{F56BDA8C-B901-440C-9B5E-F95E8E078850}"/>
    <hyperlink ref="F130" r:id="rId80" xr:uid="{D92F95BE-17DC-4766-AD77-7858E952B6E7}"/>
    <hyperlink ref="F133" r:id="rId81" xr:uid="{95BAAC9D-A381-4B97-90A8-F4E3E4267BEE}"/>
    <hyperlink ref="F134" r:id="rId82" xr:uid="{58839766-E462-4515-BE22-742988D52E1C}"/>
    <hyperlink ref="F136" r:id="rId83" xr:uid="{DC3719D8-DB04-4D96-957C-4E2416D9A9AF}"/>
    <hyperlink ref="F137" r:id="rId84" xr:uid="{E5651B79-2C66-437E-A28C-B7152CF4CAD8}"/>
    <hyperlink ref="F140" r:id="rId85" xr:uid="{886802C6-D372-4F8D-805E-BBBE298774C3}"/>
    <hyperlink ref="F141" r:id="rId86" xr:uid="{C337EF58-1BBF-4A9B-919A-B9465AA5973B}"/>
    <hyperlink ref="F142" r:id="rId87" xr:uid="{B93560C3-BA22-4632-8149-C875C014039B}"/>
    <hyperlink ref="F143" r:id="rId88" xr:uid="{1BE6E2F3-308A-4900-844A-48382B5BFD5A}"/>
    <hyperlink ref="F144" r:id="rId89" xr:uid="{B952C3C8-9E65-4B9A-9C90-767FB258FF96}"/>
    <hyperlink ref="F145" r:id="rId90" xr:uid="{B9CC7778-565C-4CAF-BEBA-14946C38617B}"/>
    <hyperlink ref="F147" r:id="rId91" xr:uid="{16E40477-6A7D-409F-B908-204FF7DA95A2}"/>
    <hyperlink ref="F148" r:id="rId92" xr:uid="{12FCC34A-9190-4686-BA42-3E91FDE2675F}"/>
    <hyperlink ref="F149" r:id="rId93" xr:uid="{6ECD939E-F773-4B7D-8B0F-4B621627C3A3}"/>
    <hyperlink ref="F150" r:id="rId94" xr:uid="{2983A6CB-1005-400D-9B16-8897258CCC62}"/>
    <hyperlink ref="F151" r:id="rId95" xr:uid="{2465AE01-6F3E-46B4-A3F6-BFD0AF8E30F7}"/>
    <hyperlink ref="F152" r:id="rId96" xr:uid="{AEB528D7-670A-4701-AA40-60281944FBB0}"/>
    <hyperlink ref="F155" r:id="rId97" xr:uid="{7BAA2019-0029-4AC3-8293-3D7BA614F68E}"/>
    <hyperlink ref="F156" r:id="rId98" xr:uid="{60F386BC-8489-4045-8068-3BDBEFC210BA}"/>
    <hyperlink ref="F157" r:id="rId99" xr:uid="{E8643F3E-B66F-43AC-B966-E33D075C4E69}"/>
    <hyperlink ref="F158" r:id="rId100" xr:uid="{618DDD45-C867-48FF-AF7F-1A4B9020F36D}"/>
    <hyperlink ref="F159" r:id="rId101" xr:uid="{C5C3E6FA-C962-4169-9853-A911E0BA83C7}"/>
    <hyperlink ref="F160" r:id="rId102" xr:uid="{26F131E8-FB04-4F45-96BB-CB36625CD429}"/>
    <hyperlink ref="F161" r:id="rId103" xr:uid="{7E14E76F-E484-4260-906D-1BF9204AC60D}"/>
    <hyperlink ref="F162" r:id="rId104" xr:uid="{E47D5EB5-68A1-467C-A8D0-31CE28298B12}"/>
    <hyperlink ref="F163" r:id="rId105" xr:uid="{5382B783-E97F-4248-8102-08B0AEC40D5A}"/>
    <hyperlink ref="F165" r:id="rId106" xr:uid="{ACF9E1EB-42C8-4123-9416-5425ED36CF0F}"/>
    <hyperlink ref="F166" r:id="rId107" xr:uid="{98A2ECD4-25AD-4C04-A6A4-A234792DDB22}"/>
    <hyperlink ref="F167" r:id="rId108" xr:uid="{C0A3CDB4-4B6A-4DF3-A796-41BE16011918}"/>
    <hyperlink ref="F168" r:id="rId109" xr:uid="{6D664D88-E6F1-476F-B7BC-FE867AA1570E}"/>
    <hyperlink ref="F169" r:id="rId110" xr:uid="{80878CAC-3453-4E1A-876D-29D751B5A12D}"/>
    <hyperlink ref="F170" r:id="rId111" xr:uid="{37AAFAD8-11F4-4B9A-903C-4A48A6B47DC2}"/>
    <hyperlink ref="F172" r:id="rId112" xr:uid="{505E5239-365E-4ED2-B20D-63E3FDCD4833}"/>
    <hyperlink ref="F173" r:id="rId113" xr:uid="{64F2357C-68A3-47E6-B731-FE96474251AE}"/>
    <hyperlink ref="F174" r:id="rId114" xr:uid="{D350D530-24B2-49AC-8C68-F5E8D5E0B886}"/>
    <hyperlink ref="F179" r:id="rId115" xr:uid="{B71FF43A-A83B-46CD-B569-84B789CDDFE9}"/>
    <hyperlink ref="F180" r:id="rId116" xr:uid="{65F36FD4-7662-4B85-A666-0B7EF462ADC2}"/>
    <hyperlink ref="F181" r:id="rId117" xr:uid="{992E3A33-7B99-4116-AA61-BFBDF8868D82}"/>
    <hyperlink ref="F182" r:id="rId118" xr:uid="{C4A84BA7-1E52-45EE-AC54-3EDCDF7FA8A2}"/>
    <hyperlink ref="F185" r:id="rId119" xr:uid="{F9964776-0384-42BF-BD14-7C4090DA794B}"/>
    <hyperlink ref="F186" r:id="rId120" xr:uid="{16F715F6-673B-432E-B126-FCF0E006AA2C}"/>
    <hyperlink ref="F187" r:id="rId121" xr:uid="{807EF7D9-D1BE-4628-B1AD-F4C87C544711}"/>
    <hyperlink ref="F190" r:id="rId122" xr:uid="{9FA608CF-6E77-46E4-976C-7223A04E5814}"/>
    <hyperlink ref="F191" r:id="rId123" xr:uid="{6045A2F5-4BDD-4E5C-94CD-D817AB5FE6A2}"/>
    <hyperlink ref="F192" r:id="rId124" xr:uid="{5357149B-ED75-4AC3-9CD5-75036B628049}"/>
    <hyperlink ref="F193" r:id="rId125" xr:uid="{B6146E4E-E106-4DEF-85E2-F76864D6E7C7}"/>
    <hyperlink ref="F194" r:id="rId126" xr:uid="{003513FE-AC4E-4BC6-84AA-DE5457AA0BC9}"/>
    <hyperlink ref="F197" r:id="rId127" xr:uid="{F2772E9E-CB15-4F70-9BE6-29238DDF447F}"/>
    <hyperlink ref="F198" r:id="rId128" xr:uid="{DD23DB05-D311-48B5-891A-EA274B2ABFFF}"/>
    <hyperlink ref="F199" r:id="rId129" xr:uid="{B5934CF1-4C48-4DED-9E01-DE7C788CD650}"/>
    <hyperlink ref="F202" r:id="rId130" xr:uid="{422F0F4B-5DC2-4641-815F-A55BC3FBE06B}"/>
    <hyperlink ref="F201" r:id="rId131" xr:uid="{B8B27A21-43AF-45A8-B222-F4B7B04185C6}"/>
    <hyperlink ref="F206" r:id="rId132" xr:uid="{90A57ED8-B961-4C71-8C11-51F77B966920}"/>
    <hyperlink ref="F208" r:id="rId133" xr:uid="{EFB57465-EE17-4D4F-AFD6-1315DB9B656C}"/>
    <hyperlink ref="F210" r:id="rId134" xr:uid="{E92BBF11-16E1-44FA-93C5-FAE64D03D0A5}"/>
    <hyperlink ref="F211" r:id="rId135" xr:uid="{DA734571-4E01-420C-8840-2A90D3A5AC68}"/>
    <hyperlink ref="F215" r:id="rId136" xr:uid="{16968BBF-F2B5-4E0D-B6AF-3E99CAD1C892}"/>
    <hyperlink ref="F216" r:id="rId137" xr:uid="{B3659602-E9BF-4B6C-944A-2748025996CF}"/>
    <hyperlink ref="F217" r:id="rId138" xr:uid="{A2343631-A98D-4B8C-BAE7-B6CC9E93575D}"/>
    <hyperlink ref="F220" r:id="rId139" xr:uid="{E494180B-960E-44D2-8FBA-E4C9F6434B37}"/>
    <hyperlink ref="F223" r:id="rId140" xr:uid="{4818CAD9-7CA9-453B-9FE6-50455DAC1B14}"/>
    <hyperlink ref="F226" r:id="rId141" xr:uid="{B522871A-1582-4C71-A19D-D729A648FDC6}"/>
    <hyperlink ref="F227" r:id="rId142" xr:uid="{CE8F96EA-99E0-4792-B619-B4E277429F7F}"/>
    <hyperlink ref="F230" r:id="rId143" xr:uid="{F65F8897-869C-4179-9CFF-CF722C6A3E9D}"/>
    <hyperlink ref="F233" r:id="rId144" xr:uid="{63FF4037-7771-4ED2-AA83-2AE3D4102155}"/>
    <hyperlink ref="F236" r:id="rId145" xr:uid="{7CFF2DA9-02F8-42C2-88D4-D28E8EF96491}"/>
    <hyperlink ref="F242" r:id="rId146" xr:uid="{B0315AD5-0762-4FD6-962E-1534EA6E50B2}"/>
    <hyperlink ref="F243" r:id="rId147" xr:uid="{E842AFD7-1E1A-461F-8ADA-4AF49BE1E5E3}"/>
    <hyperlink ref="F246" r:id="rId148" xr:uid="{24664348-A20D-42A1-8D92-83030B50E004}"/>
    <hyperlink ref="F249" r:id="rId149" xr:uid="{FD00D3DF-739E-4D68-9966-26A77568AC38}"/>
    <hyperlink ref="F252" r:id="rId150" xr:uid="{C0F0D404-E29D-43CA-9486-05ECAF378760}"/>
    <hyperlink ref="F253" r:id="rId151" xr:uid="{29CCFF53-5179-4907-A8B2-FA885841A3E5}"/>
    <hyperlink ref="F254" r:id="rId152" xr:uid="{F227A2B9-76DC-4845-90EA-F63AF2124100}"/>
    <hyperlink ref="F255" r:id="rId153" xr:uid="{1D05F368-590E-4390-B74C-280521169944}"/>
    <hyperlink ref="F258" r:id="rId154" xr:uid="{E3503317-7571-49D7-82D0-A957868ADF8C}"/>
    <hyperlink ref="F259" r:id="rId155" xr:uid="{3DABF072-D99F-4ACF-8E20-073BAF6E5276}"/>
    <hyperlink ref="F260" r:id="rId156" xr:uid="{923088BA-4DFC-4AD6-82E5-71B34CC10CC4}"/>
    <hyperlink ref="F263" r:id="rId157" xr:uid="{B20BDFF6-09DF-4A97-A921-5C62C14A8318}"/>
    <hyperlink ref="F264" r:id="rId158" xr:uid="{798D3D0A-BDB7-402A-BFC2-699E6C118157}"/>
    <hyperlink ref="F265" r:id="rId159" xr:uid="{E1B4C545-1490-436F-AB7E-57F68C87F95E}"/>
    <hyperlink ref="F267" r:id="rId160" xr:uid="{5819212C-4723-4B4C-AF37-E617C9EE63F7}"/>
    <hyperlink ref="F268" r:id="rId161" xr:uid="{B54F950D-74C3-41BC-B043-8308A4DDD52A}"/>
    <hyperlink ref="F266" r:id="rId162" xr:uid="{31C33462-69B5-4778-B74D-2E16F6834614}"/>
    <hyperlink ref="F271" r:id="rId163" xr:uid="{1E6DF698-12EC-4D9E-B183-9731CBABC283}"/>
    <hyperlink ref="F275" r:id="rId164" xr:uid="{7C9D315C-C32A-49FB-AF38-38656A6C87F3}"/>
    <hyperlink ref="F276" r:id="rId165" xr:uid="{FB2C47DB-71F3-4A11-AC54-FEE5E41972C0}"/>
    <hyperlink ref="F274" r:id="rId166" xr:uid="{D99D8625-8BC7-4CE7-8456-D3438C67A4DD}"/>
    <hyperlink ref="F279" r:id="rId167" xr:uid="{48DDFF1F-CB84-4EE3-865E-3BA0CDDE492E}"/>
    <hyperlink ref="F280" r:id="rId168" xr:uid="{14AEB885-7CCE-4748-8F3F-AF4539452050}"/>
    <hyperlink ref="F281" r:id="rId169" xr:uid="{03738BFA-5EBF-4950-BBB3-F977DCBFE1E9}"/>
    <hyperlink ref="F282" r:id="rId170" xr:uid="{0FC2B68A-8F93-4EEE-93B2-4148B695C8B4}"/>
    <hyperlink ref="F289" r:id="rId171" xr:uid="{1ADD81D2-9627-440C-A075-1D8A29EBA122}"/>
    <hyperlink ref="F290" r:id="rId172" xr:uid="{F8919697-0744-4FE4-AB51-046875355B08}"/>
    <hyperlink ref="F291" r:id="rId173" xr:uid="{F2D489A7-F6B4-49AF-A4B3-B6FEC554B627}"/>
    <hyperlink ref="F292" r:id="rId174" xr:uid="{A4335551-54C5-4AA9-AE6E-184647DF2C40}"/>
    <hyperlink ref="F293" r:id="rId175" xr:uid="{1F352926-2FE1-450C-B5C5-A3E15EC70E7D}"/>
    <hyperlink ref="F296" r:id="rId176" xr:uid="{DD39445B-C8E3-4613-A625-50E022108298}"/>
    <hyperlink ref="F297" r:id="rId177" xr:uid="{74D8F029-99A9-4AE2-BC90-7EDAFCCA3FBE}"/>
    <hyperlink ref="F298" r:id="rId178" xr:uid="{E21FCCB6-F6D7-4C8D-A05D-EE3CA6527ADD}"/>
    <hyperlink ref="F299" r:id="rId179" xr:uid="{52813231-E224-4973-8ABA-293AE0ACAE83}"/>
    <hyperlink ref="F300" r:id="rId180" xr:uid="{B21C555A-5C55-4CDD-89EB-5811A946DC6F}"/>
    <hyperlink ref="F303" r:id="rId181" xr:uid="{9F7EF808-BF22-41E4-A40D-290C8C4A772F}"/>
    <hyperlink ref="F304" r:id="rId182" xr:uid="{99AF12BD-D79A-4CE1-95D3-6F87D1937CE2}"/>
    <hyperlink ref="F305" r:id="rId183" xr:uid="{DD82F855-B7C7-4B09-8C61-52A00F7EBEE2}"/>
    <hyperlink ref="F306" r:id="rId184" xr:uid="{DDA9383B-4FBD-4DD4-B9D0-AFB2BA6739CD}"/>
    <hyperlink ref="F307" r:id="rId185" xr:uid="{1A664D3A-A975-4A33-86C2-6E76DB091B9F}"/>
    <hyperlink ref="F310" r:id="rId186" xr:uid="{759A9513-1055-4387-A722-ECA5B143B682}"/>
    <hyperlink ref="F311" r:id="rId187" xr:uid="{F3C52078-F2E9-45B0-AD7B-DE8216365F6B}"/>
    <hyperlink ref="F312" r:id="rId188" xr:uid="{475E2CDE-5181-4383-965E-AFBCE90B28CD}"/>
    <hyperlink ref="F313" r:id="rId189" xr:uid="{33A2EC62-B2B7-41DD-B1B9-8902B693B8C1}"/>
    <hyperlink ref="F314" r:id="rId190" xr:uid="{68FEA000-FA2F-4294-AFAC-159E9B1E1D3F}"/>
    <hyperlink ref="F317" r:id="rId191" xr:uid="{46DEDE00-CF90-4319-B70B-61A807B341F9}"/>
    <hyperlink ref="F318" r:id="rId192" xr:uid="{DF027C7F-3CCF-4BBF-8E3E-BD66AC8370F4}"/>
    <hyperlink ref="F319" r:id="rId193" xr:uid="{ED32AC00-3515-4C0E-A927-B394C9F764E3}"/>
    <hyperlink ref="F320" r:id="rId194" xr:uid="{57BBAAD4-E5A4-4ECD-AA7A-A1F6759FADBF}"/>
    <hyperlink ref="F321" r:id="rId195" xr:uid="{BFACEBAD-DD3A-4A82-A325-4762D9D561DF}"/>
    <hyperlink ref="F324" r:id="rId196" xr:uid="{99CB05E0-F9C5-4589-8C44-A1C03DDD6250}"/>
    <hyperlink ref="F325" r:id="rId197" xr:uid="{75B17E4D-6B61-4514-B10A-3FF810FBD13B}"/>
    <hyperlink ref="F326" r:id="rId198" xr:uid="{A90E3B77-210B-4500-9755-586435B2744A}"/>
    <hyperlink ref="F327" r:id="rId199" xr:uid="{06853C53-9BFA-476E-9693-BE9E63D3F8C5}"/>
    <hyperlink ref="F328" r:id="rId200" xr:uid="{564A170D-C1BD-4E78-96BF-39BBA70946A4}"/>
    <hyperlink ref="F329" r:id="rId201" xr:uid="{4730761C-F2AF-481F-AC0C-FB5427501259}"/>
    <hyperlink ref="F332" r:id="rId202" xr:uid="{ED30652D-9778-4737-92F5-C78EB4ECF1A3}"/>
    <hyperlink ref="F333" r:id="rId203" xr:uid="{A818BD25-9DFD-46CA-8348-386BFE7BB5B1}"/>
    <hyperlink ref="F338" r:id="rId204" xr:uid="{DB1C9E50-CD0B-4BCE-AB61-5F53C153DF11}"/>
    <hyperlink ref="F339" r:id="rId205" xr:uid="{15F3366A-9E74-4257-906D-1EC0D19DB0B6}"/>
    <hyperlink ref="F340" r:id="rId206" xr:uid="{E0A7BF9B-7D12-4792-ADBE-A01EBD31B0BF}"/>
    <hyperlink ref="F341" r:id="rId207" xr:uid="{3B87A302-466E-4162-9147-4C04AB1C540E}"/>
    <hyperlink ref="F344" r:id="rId208" xr:uid="{466B8261-1E59-422F-93A8-4395CDC789EF}"/>
    <hyperlink ref="F345" r:id="rId209" xr:uid="{738AEE85-1211-43AA-965D-F8F83EC62360}"/>
    <hyperlink ref="F346" r:id="rId210" xr:uid="{2E27FFDA-779D-4159-B60E-99170A83A562}"/>
    <hyperlink ref="F347" r:id="rId211" xr:uid="{0B72A85C-3A25-40FC-A4F3-B88381A149E0}"/>
    <hyperlink ref="F348" r:id="rId212" xr:uid="{EF952647-04E9-4790-8AA6-73DFD5155AC0}"/>
    <hyperlink ref="F353" r:id="rId213" xr:uid="{34C2C805-F5B9-4581-B4CE-97D04E9F9B96}"/>
    <hyperlink ref="F354" r:id="rId214" xr:uid="{489BFBE2-7B0B-4C9B-8400-E99EBC34B089}"/>
    <hyperlink ref="F355" r:id="rId215" xr:uid="{0AE8BD60-6D8D-4E54-8687-0C721C86DE19}"/>
    <hyperlink ref="F358" r:id="rId216" xr:uid="{064A21A6-78E9-4FAB-9589-C7153E817A67}"/>
    <hyperlink ref="F359" r:id="rId217" xr:uid="{2604B9AC-DB65-4608-8013-556105D52FBF}"/>
    <hyperlink ref="F360" r:id="rId218" xr:uid="{9C450C32-C9F3-4B36-986E-1001771E9FA4}"/>
    <hyperlink ref="F361" r:id="rId219" xr:uid="{BD1367BD-4BEE-433B-9CE4-F2A180FBCF89}"/>
    <hyperlink ref="F364" r:id="rId220" xr:uid="{65BF5D40-051B-48C2-881A-41A1BE954339}"/>
    <hyperlink ref="F365" r:id="rId221" xr:uid="{34ACAEBB-2FD5-4874-8A9F-D8111FAC8162}"/>
    <hyperlink ref="F378" r:id="rId222" xr:uid="{2EA576C4-873F-41CD-8348-C18044814C30}"/>
    <hyperlink ref="F379" r:id="rId223" xr:uid="{114DD006-12E8-4A5C-A33B-A3876E6B8A98}"/>
    <hyperlink ref="F380" r:id="rId224" xr:uid="{AF26F664-DEFE-4BAA-B8FF-E8BF56044CED}"/>
    <hyperlink ref="F381" r:id="rId225" xr:uid="{35C8A7D4-D991-4E77-B841-1555586E42AA}"/>
    <hyperlink ref="F382" r:id="rId226" xr:uid="{B6A64B01-2C33-42F8-922D-5315B1B9C3E9}"/>
    <hyperlink ref="F383" r:id="rId227" xr:uid="{8A7D3CA0-2CB2-4FBC-BD92-DB12B8A1F6AD}"/>
    <hyperlink ref="F384" r:id="rId228" xr:uid="{9D7798AA-BB57-46A6-AA5F-AFB198D85DE1}"/>
    <hyperlink ref="F385" r:id="rId229" xr:uid="{D6706F9C-A5AB-42DA-9D9F-ED11F9029344}"/>
    <hyperlink ref="F386" r:id="rId230" xr:uid="{C3D1A225-4B07-4880-B554-F4CF25E9D43E}"/>
    <hyperlink ref="F387" r:id="rId231" xr:uid="{3E680F74-6400-4F17-94D0-7FA3D36404BA}"/>
    <hyperlink ref="F388" r:id="rId232" xr:uid="{73250F04-76DC-4232-8196-ED7E9A250099}"/>
    <hyperlink ref="F389" r:id="rId233" xr:uid="{5BB7E0EF-2DE1-49E9-B01E-F60F8E9FA6D5}"/>
    <hyperlink ref="F392" r:id="rId234" xr:uid="{608AE878-D824-4983-BB7D-B0E04CA9241B}"/>
    <hyperlink ref="F393" r:id="rId235" xr:uid="{C1ED1BA4-21D8-4F29-8F23-EFA20AC73A91}"/>
    <hyperlink ref="F394" r:id="rId236" xr:uid="{58260C94-10D0-45FD-96CA-671F7A2421C5}"/>
    <hyperlink ref="F395" r:id="rId237" xr:uid="{551EC97C-6089-4FB2-9678-8B5FE17DF418}"/>
    <hyperlink ref="F399" r:id="rId238" xr:uid="{DB995526-8497-48C8-AD56-15114E76E575}"/>
    <hyperlink ref="F400" r:id="rId239" xr:uid="{0926A426-97C3-4B39-877A-D00F7C064E69}"/>
    <hyperlink ref="F401" r:id="rId240" xr:uid="{B07E8B78-DD1B-4E8D-B0D8-9C4173A4FCE9}"/>
    <hyperlink ref="F402" r:id="rId241" xr:uid="{A31BE074-9A71-4100-AFC9-9ED4E1A59BA4}"/>
    <hyperlink ref="F403" r:id="rId242" xr:uid="{F2F07732-0806-47C8-B898-B930552D3004}"/>
    <hyperlink ref="F404" r:id="rId243" xr:uid="{345C54A2-BF67-4E2D-98EF-0606486EE2A4}"/>
    <hyperlink ref="F405" r:id="rId244" xr:uid="{625DB90E-A933-444B-9CEA-FE9640D1A488}"/>
    <hyperlink ref="F406" r:id="rId245" xr:uid="{C092F792-D821-4937-9E28-63B694C613E4}"/>
    <hyperlink ref="F407" r:id="rId246" xr:uid="{0AB117F6-8AC7-4D24-AF90-60F132908AA8}"/>
    <hyperlink ref="F408" r:id="rId247" xr:uid="{58C661F7-E4C1-4058-9289-7F754C6476EB}"/>
    <hyperlink ref="F409" r:id="rId248" xr:uid="{2DC7577F-71FA-4123-AD9B-EACDB3DF0467}"/>
    <hyperlink ref="F410" r:id="rId249" xr:uid="{7F6F4F40-796F-4E8D-8F8E-21345AAB0094}"/>
    <hyperlink ref="F411" r:id="rId250" xr:uid="{1D9389C9-19D7-46E7-8C7C-8D5A47461674}"/>
    <hyperlink ref="F412" r:id="rId251" xr:uid="{87A02563-466C-485A-9E74-2679F438D11F}"/>
    <hyperlink ref="F413" r:id="rId252" xr:uid="{DDF1BF46-1331-4071-808A-192368BE2F0D}"/>
    <hyperlink ref="F414" r:id="rId253" xr:uid="{F2001713-BA95-4E19-AB9D-E4F738D51FD3}"/>
    <hyperlink ref="F417" r:id="rId254" xr:uid="{A64C0D70-825F-4814-BC88-B871CF3C1C69}"/>
    <hyperlink ref="F418" r:id="rId255" xr:uid="{4DD8243F-0766-4E17-8812-185E4FC72EF1}"/>
    <hyperlink ref="F419" r:id="rId256" xr:uid="{3127D85C-6707-49CD-9B2F-30CCDDA8FCD6}"/>
    <hyperlink ref="F420" r:id="rId257" xr:uid="{2B798CCA-6FA5-460A-B00B-2FAC1C6C0833}"/>
    <hyperlink ref="F423" r:id="rId258" xr:uid="{7D293D9C-9E4F-4B4E-834C-8D5F0CFF4359}"/>
    <hyperlink ref="F424" r:id="rId259" xr:uid="{FA4B7ECA-3223-4FCE-BEA1-C41E33519E1A}"/>
    <hyperlink ref="F425" r:id="rId260" xr:uid="{E5037C72-FF26-49F5-9E58-925861297FB4}"/>
    <hyperlink ref="F426" r:id="rId261" xr:uid="{23277887-2263-4CD2-BE15-210ABD0FAD04}"/>
    <hyperlink ref="F427" r:id="rId262" xr:uid="{AB355F5E-8B6C-4CA8-9BF9-CE5BD674853C}"/>
    <hyperlink ref="F428" r:id="rId263" xr:uid="{B3DD507F-6D3C-4854-AF0C-6DB47666FD47}"/>
    <hyperlink ref="F432" r:id="rId264" xr:uid="{AE9C8B9F-A89B-4624-B1E7-31FF68C26340}"/>
    <hyperlink ref="F431" r:id="rId265" xr:uid="{F3C83CB8-D014-4FAE-B821-9ECC0E0D159B}"/>
    <hyperlink ref="F433" r:id="rId266" xr:uid="{AB6480AE-CA8C-4605-BA37-7F8469B73DA2}"/>
    <hyperlink ref="F434" r:id="rId267" xr:uid="{2B0B350A-A63F-4B89-B09C-BE1635C22A7E}"/>
    <hyperlink ref="F438" r:id="rId268" xr:uid="{5908CB10-B59F-4371-8E53-A9D63C3843C0}"/>
    <hyperlink ref="F439" r:id="rId269" xr:uid="{C8D1E0AB-1F3C-4B5F-943A-1E22097EF16C}"/>
    <hyperlink ref="F440" r:id="rId270" xr:uid="{72EA228A-4C1B-4D65-BE7E-27061EFC2C4F}"/>
    <hyperlink ref="F441" r:id="rId271" xr:uid="{ABF88566-BB79-4E49-9C31-80F6F3537914}"/>
    <hyperlink ref="F444" r:id="rId272" xr:uid="{E0CFF5C9-E665-45D6-A5DE-519667FF742A}"/>
    <hyperlink ref="F446" r:id="rId273" xr:uid="{E4FB6FEE-3A84-4BB4-A360-74E32550F008}"/>
    <hyperlink ref="F447" r:id="rId274" xr:uid="{5E567D61-A49C-4243-A073-60CAFB0ECA8A}"/>
    <hyperlink ref="F450" r:id="rId275" xr:uid="{EE26008A-4F98-439E-8933-13420F33EAD3}"/>
    <hyperlink ref="F451" r:id="rId276" xr:uid="{98DAEA76-9D48-4597-BE33-EC074773D0DC}"/>
    <hyperlink ref="F452" r:id="rId277" xr:uid="{D56C424A-E292-4A2B-B1AB-792EB5057DEF}"/>
    <hyperlink ref="F457" r:id="rId278" xr:uid="{3D0F6B4C-81B8-45DB-A52E-C3F3DF8483F1}"/>
    <hyperlink ref="F460" r:id="rId279" xr:uid="{7A650189-0482-4232-B54A-796EF7195FD7}"/>
    <hyperlink ref="F461" r:id="rId280" xr:uid="{563CC9FF-A3B8-4DE3-8916-FF18B0AD8FD0}"/>
    <hyperlink ref="F471" r:id="rId281" xr:uid="{37B7100A-4FEE-4D41-8C4B-2D88657E0371}"/>
    <hyperlink ref="F474" r:id="rId282" xr:uid="{A5C2023E-E2D9-4577-99A9-81FD4C7C0623}"/>
    <hyperlink ref="F477" r:id="rId283" xr:uid="{0E2D73BD-6053-47D4-B1A0-B7EA384F6075}"/>
    <hyperlink ref="F480" r:id="rId284" xr:uid="{6040C44E-6E30-42E2-AEEE-A9D9C2FAC54A}"/>
    <hyperlink ref="F481" r:id="rId285" xr:uid="{9220DCB2-A0B5-4CD3-A062-2CCBD155F01A}"/>
    <hyperlink ref="F482" r:id="rId286" xr:uid="{C48B503E-FC6F-4FDA-9B20-30B203A2E454}"/>
    <hyperlink ref="F485" r:id="rId287" xr:uid="{1DFF92D6-7529-4660-B2EA-A46B4B7E0A0A}"/>
    <hyperlink ref="F486" r:id="rId288" xr:uid="{47BAD303-3DF0-4061-8DDE-DBEAD951AC8D}"/>
    <hyperlink ref="F487" r:id="rId289" xr:uid="{92707705-792C-4C0C-9B0F-B05694A56972}"/>
    <hyperlink ref="F488" r:id="rId290" xr:uid="{6B4F9D66-DAA8-48EA-B1EC-2A834145EB3B}"/>
    <hyperlink ref="F489" r:id="rId291" xr:uid="{DA93C4C0-823F-4188-AB88-49675801699C}"/>
    <hyperlink ref="F495" r:id="rId292" xr:uid="{245990A4-A786-40C6-ADE2-FE93B2B6DEF4}"/>
    <hyperlink ref="F496" r:id="rId293" xr:uid="{33FA3446-B555-4667-8623-E0E31BCCB59C}"/>
    <hyperlink ref="F497" r:id="rId294" xr:uid="{956D8829-DE46-409B-B23A-3D6AF8E8E1D6}"/>
    <hyperlink ref="F500" r:id="rId295" xr:uid="{56555794-CEDE-43ED-BAE2-1719C7379CD8}"/>
    <hyperlink ref="F501" r:id="rId296" xr:uid="{B8A79C12-F2C3-47AF-AB52-82C1BF98DDD9}"/>
    <hyperlink ref="F502" r:id="rId297" xr:uid="{35D02110-23F9-49A5-8527-1F1D5B809BD5}"/>
    <hyperlink ref="F505" r:id="rId298" xr:uid="{CABA362E-D83A-43B9-ADB3-36999E243A8D}"/>
    <hyperlink ref="F510" r:id="rId299" xr:uid="{956BA1E4-F0B9-4B03-9030-F2CFFD38AD97}"/>
    <hyperlink ref="F511" r:id="rId300" xr:uid="{F13EB006-9916-437B-809E-819F0E1BA6E9}"/>
    <hyperlink ref="F200" r:id="rId301" xr:uid="{CD90B787-EFCB-4A55-8848-357B5A08FB6F}"/>
    <hyperlink ref="F203" r:id="rId302" xr:uid="{4CA93774-40A3-4211-AA37-D773C1FDDEC4}"/>
    <hyperlink ref="F207" r:id="rId303" xr:uid="{F8986DD7-0D0A-447C-980B-73EAA640C91D}"/>
    <hyperlink ref="F209" r:id="rId304" xr:uid="{43489D39-B111-42AB-92ED-D89442D195B6}"/>
    <hyperlink ref="F212" r:id="rId305" xr:uid="{52B476C7-A2AA-4E5A-B615-6F76F5514CF1}"/>
    <hyperlink ref="F462" r:id="rId306" xr:uid="{74CC8A64-74BA-4C0B-8421-47098DF8939D}"/>
  </hyperlinks>
  <pageMargins left="0.59055118110236227" right="0.39370078740157483" top="0.59055118110236227" bottom="0.59055118110236227" header="0.31496062992125984" footer="0.31496062992125984"/>
  <pageSetup paperSize="9" scale="51" fitToHeight="0" orientation="portrait" r:id="rId307"/>
  <drawing r:id="rId3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Pricelist Stego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Profitex PC_5</dc:creator>
  <cp:lastModifiedBy>Sergey</cp:lastModifiedBy>
  <cp:lastPrinted>2019-10-06T19:51:41Z</cp:lastPrinted>
  <dcterms:created xsi:type="dcterms:W3CDTF">2019-08-01T10:34:00Z</dcterms:created>
  <dcterms:modified xsi:type="dcterms:W3CDTF">2022-04-20T09:45:23Z</dcterms:modified>
</cp:coreProperties>
</file>